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externalLink+xml" PartName="/xl/externalLinks/externalLink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 codeName="ThisWorkbook"/>
  <bookViews>
    <workbookView activeTab="0" autoFilterDateGrouping="1" firstSheet="0" minimized="0" showHorizontalScroll="1" showSheetTabs="1" showVerticalScroll="1" tabRatio="600" visibility="visible" windowHeight="15840" windowWidth="29040" xWindow="-120" yWindow="-120"/>
  </bookViews>
  <sheets>
    <sheet xmlns:r="http://schemas.openxmlformats.org/officeDocument/2006/relationships" name="Инвестиции" sheetId="1" state="visible" r:id="rId1"/>
    <sheet xmlns:r="http://schemas.openxmlformats.org/officeDocument/2006/relationships" name="Оценка капитальных вложений" sheetId="2" state="visible" r:id="rId2"/>
  </sheets>
  <externalReferences>
    <externalReference xmlns:r="http://schemas.openxmlformats.org/officeDocument/2006/relationships" r:id="rId3"/>
  </externalReferences>
  <definedNames>
    <definedName hidden="1" localSheetId="1" name="_xlnm._FilterDatabase">'Оценка капитальных вложений'!$A$1:$N$69</definedName>
    <definedName hidden="1" localSheetId="1" name="_xlnm._FilterDatabase">'Оценка капитальных вложений'!$A$1:$N$69</definedName>
    <definedName hidden="1" localSheetId="1" name="_xlnm._FilterDatabase">'Оценка капитальных вложений'!$A$1:$N$69</definedName>
  </definedNames>
  <calcPr calcId="181029" fullCalcOnLoad="1"/>
</workbook>
</file>

<file path=xl/sharedStrings.xml><?xml version="1.0" encoding="utf-8"?>
<sst xmlns="http://schemas.openxmlformats.org/spreadsheetml/2006/main" uniqueCount="90">
  <si>
    <t>Итого "Объекты размещения"</t>
  </si>
  <si>
    <t>Итого "Объекты сортировки"</t>
  </si>
  <si>
    <t>Итого "Объекты обезвреживания"</t>
  </si>
  <si>
    <t>Инвестиции внебюджет всего</t>
  </si>
  <si>
    <t>Инвестиции бюджет всего</t>
  </si>
  <si>
    <t>Зона РО</t>
  </si>
  <si>
    <t>Вид объектов</t>
  </si>
  <si>
    <t>Объекты размещения</t>
  </si>
  <si>
    <t>Объекты сортировки</t>
  </si>
  <si>
    <t>Объекты обезвреживания</t>
  </si>
  <si>
    <t>Капитальные вложения внебюджет всего, тыс. руб.</t>
  </si>
  <si>
    <t>Объекты размещения (бюджет)</t>
  </si>
  <si>
    <t>Объекты сортировки (бюджет)</t>
  </si>
  <si>
    <t>Объекты обезвреживания (бюджет)</t>
  </si>
  <si>
    <t>Капитальные вложения бюджет всего, тыс. руб.</t>
  </si>
  <si>
    <t>-</t>
  </si>
  <si>
    <t>Наименование</t>
  </si>
  <si>
    <t>Координаты</t>
  </si>
  <si>
    <t>Показатель</t>
  </si>
  <si>
    <t>Полигон</t>
  </si>
  <si>
    <t>Полигон твердых бытовых отходов "Лубягино" 43-00001-З-00479-010814</t>
  </si>
  <si>
    <t>58.479239, 49.595292</t>
  </si>
  <si>
    <t>Внебюджетные инвестиции, тыс. руб.</t>
  </si>
  <si>
    <t>Бюджетные инвестиции, тыс. руб.</t>
  </si>
  <si>
    <t>Полигон ТБО для п, Афанасьево 43-00080-З-00449-311018</t>
  </si>
  <si>
    <t>58.907822, 53.29973</t>
  </si>
  <si>
    <t>Сооружение полигона твердых бытовых отходов (1 очередь) 43-00080-З-00461-200819</t>
  </si>
  <si>
    <t>58.790303, 50.836288</t>
  </si>
  <si>
    <t>Полигон ТБО 43-00019-З-00479-010814</t>
  </si>
  <si>
    <t>57.513489, 49.989355</t>
  </si>
  <si>
    <t>Полигон твердых бытовых и промышленных отходов 43-00021-З-00479-010814</t>
  </si>
  <si>
    <t>58.795098, 50.059475</t>
  </si>
  <si>
    <t>Полигон ТБО г, Вятские Поляны 43-00023-З-00592-250914</t>
  </si>
  <si>
    <t>56.186737, 51.045097</t>
  </si>
  <si>
    <t>Полигон твердых бытовых отходов 43-00024-З-00592-250914</t>
  </si>
  <si>
    <t>57.328565, 47.935497</t>
  </si>
  <si>
    <t>Уржумский полигон ТБО/ Уржумский полигон ТБО 43-00028-З-00592-250914</t>
  </si>
  <si>
    <t>57.089948, 50.10937</t>
  </si>
  <si>
    <t>Полигон ПО и ТБО г, Зуевка 43-00029-З-00592-250914</t>
  </si>
  <si>
    <t>58.378397, 51.197375</t>
  </si>
  <si>
    <t>Полигон ТБО  43-00076-З-00136-250418</t>
  </si>
  <si>
    <t>57.45977, 48.67241</t>
  </si>
  <si>
    <t>Полигон ТБО г, Омутнинска 43-00064-З-00870-311214</t>
  </si>
  <si>
    <t>58.728685, 52.242371</t>
  </si>
  <si>
    <t>Сооружение для захоронения отходов 43-00067-З-00552-070715</t>
  </si>
  <si>
    <t>57.329073, 47.162809</t>
  </si>
  <si>
    <t>Полигон для твердых бытовых отходов 43-00081-З-00523-120520</t>
  </si>
  <si>
    <t>58.579632, 48.92152</t>
  </si>
  <si>
    <t>Полигон ТБО для г, Лузы/ Полигон для твердых бытовых отходов для г, Лузы 43-00070-З-00793-151216</t>
  </si>
  <si>
    <t>60.657525, 47.306519</t>
  </si>
  <si>
    <t>Полигон ТБО в Просницком С/П, урочище Шиляево, Кирово-Чепецкого района Кировской обл, 43-00071-З-00255-240517</t>
  </si>
  <si>
    <t>58.464184, 50.170388</t>
  </si>
  <si>
    <t>Полигон твердых бытовых отходов для п,г,т, Оричи 43-00072-З-00371-270717</t>
  </si>
  <si>
    <t>58.451467, 49.118922</t>
  </si>
  <si>
    <t>Полигон твердых бытовых отходов (1 очередь) пгт Богородское, Богородский район Кировской области 43-00079-З-00398-021018</t>
  </si>
  <si>
    <t>57.849972, 50.782405</t>
  </si>
  <si>
    <t>Полигон ТБО пгт, Нагорск 43-00077-З-00198-130618</t>
  </si>
  <si>
    <t>59.285531, 50.744261</t>
  </si>
  <si>
    <t>Полигон для твердых бытовых отходов в районе сельского поселения Ленинское Слободского района Кировской области 43-00078-З-00294-020818</t>
  </si>
  <si>
    <t>58.70107, 49.914842</t>
  </si>
  <si>
    <t>Межмуниципальный полигон твердых коммунальных отходов для Свечинского и  Шабалинского районов Кировской области 43-00082-З-00153-140322</t>
  </si>
  <si>
    <t>58.278552, 47.263431</t>
  </si>
  <si>
    <t>Объект размещения твердых коммунальных отходов в составе комплексного объекта по обращению с твердыми коммунальными отходами (КПО "Центральный")</t>
  </si>
  <si>
    <t>58.703873, 49.898168</t>
  </si>
  <si>
    <t>Полигон твердых коммунальных отходов в составе комплексного объекта по обращению с твердыми коммунальными отходами в Вятскополянском районе</t>
  </si>
  <si>
    <t>56.186928, 51.050282</t>
  </si>
  <si>
    <t>Сортировка</t>
  </si>
  <si>
    <t>Мусоросортировочный завод в составе комплексного объекта по обращению с твердыми коммунальными отходами в Вятскополянском районе</t>
  </si>
  <si>
    <t>56.187985, 51.048730</t>
  </si>
  <si>
    <t>Свалка ТБО пгт, Суна 43-00075-З-00066-270218</t>
  </si>
  <si>
    <t>57.834693, 50.100825</t>
  </si>
  <si>
    <t>Полигон ТКО в составе комплексного объекта по обращению с твердыми коммунальными отходами в Нолинском районе</t>
  </si>
  <si>
    <t>57.516896, 49.98745</t>
  </si>
  <si>
    <t>Мусоросортировочный завод в составе комплексного объекта по обращению с твердыми коммунальными отходами в Нолинском районе</t>
  </si>
  <si>
    <t>Полигон ТБО в составе комплексного объекта по обращению с твердыми коммунальными отходами в Яранском районе</t>
  </si>
  <si>
    <t>57.328737, 47.936448</t>
  </si>
  <si>
    <t>Мусоросортировочный завод в составе комплексного объекта по обращению с твердыми коммунальными отходами в Яранском районе</t>
  </si>
  <si>
    <t>Объект обработки твердых коммунальных отходов в составе комплексного объекта по обращению с твердыми коммунальными отходами (КПО "Центральный")</t>
  </si>
  <si>
    <t xml:space="preserve"> 58.699038, 49.900232 </t>
  </si>
  <si>
    <t>Мусоросортировочная станция в Зуевском районе</t>
  </si>
  <si>
    <t>58.378539, 51.193603</t>
  </si>
  <si>
    <t>Мусоросортировочная станция в Омутнинском районе</t>
  </si>
  <si>
    <t>58.796315, 52.206814</t>
  </si>
  <si>
    <t>Мусоросортировочная станция в Шабалинском районе</t>
  </si>
  <si>
    <t>58.284306, 47.248384</t>
  </si>
  <si>
    <t>Мусоросортировочная станция в Лузском муниципальном округе</t>
  </si>
  <si>
    <t>60.55163848, 47.343906</t>
  </si>
  <si>
    <t>Обезвреживание</t>
  </si>
  <si>
    <t>Объект обезвреживания г. Луза (инсинератор)</t>
  </si>
  <si>
    <t>60.740667, 47.450374</t>
  </si>
</sst>
</file>

<file path=xl/styles.xml><?xml version="1.0" encoding="utf-8"?>
<styleSheet xmlns="http://schemas.openxmlformats.org/spreadsheetml/2006/main">
  <numFmts count="0"/>
  <fonts count="6">
    <font>
      <name val="Calibri"/>
      <charset val="204"/>
      <family val="2"/>
      <color rgb="FF000000"/>
      <sz val="11"/>
    </font>
    <font>
      <name val="Calibri"/>
      <charset val="204"/>
      <family val="2"/>
      <b val="1"/>
      <color rgb="FF000000"/>
      <sz val="11"/>
    </font>
    <font>
      <name val="Calibri"/>
      <charset val="204"/>
      <family val="2"/>
      <b val="1"/>
      <color rgb="FF000000"/>
      <sz val="12"/>
    </font>
    <font>
      <name val="Calibri"/>
      <charset val="204"/>
      <family val="2"/>
      <b val="1"/>
      <color rgb="FF000000"/>
      <sz val="13"/>
    </font>
    <font>
      <name val="Calibri"/>
      <charset val="204"/>
      <family val="2"/>
      <color rgb="FF000000"/>
      <sz val="13"/>
    </font>
    <font>
      <name val="Times New Roman"/>
      <charset val="204"/>
      <family val="1"/>
      <color rgb="FF000000"/>
      <sz val="11"/>
    </font>
  </fonts>
  <fills count="5">
    <fill>
      <patternFill/>
    </fill>
    <fill>
      <patternFill patternType="gray125"/>
    </fill>
    <fill>
      <patternFill patternType="solid">
        <fgColor theme="6" tint="0.7999816888943144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theme="0" tint="-0.1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32">
    <xf borderId="0" fillId="0" fontId="0" numFmtId="0" pivotButton="0" quotePrefix="0" xfId="0"/>
    <xf borderId="1" fillId="0" fontId="1" numFmtId="0" pivotButton="0" quotePrefix="0" xfId="0"/>
    <xf borderId="2" fillId="0" fontId="0" numFmtId="0" pivotButton="0" quotePrefix="0" xfId="0"/>
    <xf applyAlignment="1" borderId="3" fillId="2" fontId="2" numFmtId="3" pivotButton="0" quotePrefix="0" xfId="0">
      <alignment horizontal="center"/>
    </xf>
    <xf borderId="4" fillId="3" fontId="1" numFmtId="0" pivotButton="0" quotePrefix="0" xfId="0"/>
    <xf applyAlignment="1" borderId="4" fillId="3" fontId="0" numFmtId="0" pivotButton="0" quotePrefix="0" xfId="0">
      <alignment horizontal="center"/>
    </xf>
    <xf applyAlignment="1" borderId="1" fillId="2" fontId="0" numFmtId="3" pivotButton="0" quotePrefix="0" xfId="0">
      <alignment horizontal="center"/>
    </xf>
    <xf borderId="5" fillId="3" fontId="0" numFmtId="0" pivotButton="0" quotePrefix="0" xfId="0"/>
    <xf applyAlignment="1" borderId="5" fillId="3" fontId="0" numFmtId="0" pivotButton="0" quotePrefix="0" xfId="0">
      <alignment horizontal="center"/>
    </xf>
    <xf applyAlignment="1" borderId="6" fillId="2" fontId="0" numFmtId="3" pivotButton="0" quotePrefix="0" xfId="0">
      <alignment horizontal="center"/>
    </xf>
    <xf borderId="7" fillId="3" fontId="0" numFmtId="0" pivotButton="0" quotePrefix="0" xfId="0"/>
    <xf applyAlignment="1" borderId="7" fillId="3" fontId="0" numFmtId="0" pivotButton="0" quotePrefix="0" xfId="0">
      <alignment horizontal="center"/>
    </xf>
    <xf applyAlignment="1" borderId="8" fillId="3" fontId="3" numFmtId="0" pivotButton="0" quotePrefix="0" xfId="0">
      <alignment horizontal="center" vertical="center" wrapText="1"/>
    </xf>
    <xf applyAlignment="1" borderId="0" fillId="0" fontId="1" numFmtId="0" pivotButton="0" quotePrefix="0" xfId="0">
      <alignment horizontal="center" vertical="center" wrapText="1"/>
    </xf>
    <xf applyAlignment="1" borderId="8" fillId="4" fontId="2" numFmtId="3" pivotButton="0" quotePrefix="0" xfId="0">
      <alignment horizontal="center"/>
    </xf>
    <xf applyAlignment="1" borderId="9" fillId="2" fontId="1" numFmtId="3" pivotButton="0" quotePrefix="0" xfId="0">
      <alignment horizontal="center"/>
    </xf>
    <xf applyAlignment="1" borderId="10" fillId="3" fontId="4" numFmtId="0" pivotButton="0" quotePrefix="0" xfId="0">
      <alignment horizontal="center" vertical="center" wrapText="1"/>
    </xf>
    <xf applyAlignment="1" borderId="11" fillId="2" fontId="1" numFmtId="3" pivotButton="0" quotePrefix="0" xfId="0">
      <alignment horizontal="center"/>
    </xf>
    <xf applyAlignment="1" borderId="12" fillId="3" fontId="3" numFmtId="0" pivotButton="0" quotePrefix="0" xfId="0">
      <alignment horizontal="center" vertical="center" wrapText="1"/>
    </xf>
    <xf applyAlignment="1" borderId="1" fillId="2" fontId="1" numFmtId="3" pivotButton="0" quotePrefix="0" xfId="0">
      <alignment horizontal="center"/>
    </xf>
    <xf applyAlignment="1" borderId="6" fillId="2" fontId="1" numFmtId="3" pivotButton="0" quotePrefix="0" xfId="0">
      <alignment horizontal="center"/>
    </xf>
    <xf applyAlignment="1" borderId="1" fillId="0" fontId="1" numFmtId="0" pivotButton="0" quotePrefix="0" xfId="0">
      <alignment vertical="top" wrapText="1"/>
    </xf>
    <xf applyAlignment="1" borderId="0" fillId="0" fontId="0" numFmtId="0" pivotButton="0" quotePrefix="0" xfId="0">
      <alignment vertical="top" wrapText="1"/>
    </xf>
    <xf borderId="0" fillId="0" fontId="0" numFmtId="3" pivotButton="0" quotePrefix="0" xfId="0"/>
    <xf applyAlignment="1" borderId="1" fillId="0" fontId="1" numFmtId="0" pivotButton="0" quotePrefix="0" xfId="0">
      <alignment wrapText="1"/>
    </xf>
    <xf applyAlignment="1" borderId="0" fillId="0" fontId="0" numFmtId="0" pivotButton="0" quotePrefix="0" xfId="0">
      <alignment wrapText="1"/>
    </xf>
    <xf applyAlignment="1" borderId="1" fillId="0" fontId="5" numFmtId="0" pivotButton="0" quotePrefix="0" xfId="0">
      <alignment horizontal="center" vertical="center" wrapText="1"/>
    </xf>
    <xf applyAlignment="1" borderId="1" fillId="0" fontId="5" numFmtId="0" pivotButton="0" quotePrefix="0" xfId="0">
      <alignment horizontal="center" vertical="center"/>
    </xf>
    <xf applyAlignment="1" borderId="1" fillId="0" fontId="5" numFmtId="0" pivotButton="0" quotePrefix="0" xfId="0">
      <alignment horizontal="center" vertical="center"/>
    </xf>
    <xf applyAlignment="1" borderId="13" fillId="0" fontId="5" numFmtId="0" pivotButton="0" quotePrefix="0" xfId="0">
      <alignment horizontal="center" vertical="center"/>
    </xf>
    <xf applyAlignment="1" borderId="14" fillId="0" fontId="5" numFmtId="0" pivotButton="0" quotePrefix="0" xfId="0">
      <alignment horizontal="center" vertical="center"/>
    </xf>
    <xf applyAlignment="1" borderId="0" fillId="0" fontId="5" numFmtId="0" pivotButton="0" quotePrefix="0" xfId="0">
      <alignment horizontal="center" vertical="center"/>
    </xf>
  </cellXfs>
  <cellStyles count="1">
    <cellStyle builtinId="0" name="Обычный" xfId="0"/>
  </cellStyles>
  <dxfs count="6">
    <dxf>
      <fill>
        <patternFill>
          <bgColor rgb="FFD7E4BD"/>
        </patternFill>
      </fill>
    </dxf>
    <dxf>
      <fill>
        <patternFill>
          <bgColor rgb="FFD7E4BD"/>
        </patternFill>
      </fill>
    </dxf>
    <dxf>
      <fill>
        <patternFill>
          <bgColor rgb="FFD7E4BD"/>
        </patternFill>
      </fill>
    </dxf>
    <dxf>
      <fill>
        <patternFill>
          <bgColor rgb="FFD7E4BD"/>
        </patternFill>
      </fill>
    </dxf>
    <dxf>
      <fill>
        <patternFill>
          <bgColor rgb="FFD7E4BD"/>
        </patternFill>
      </fill>
    </dxf>
    <dxf>
      <fill>
        <patternFill>
          <bgColor rgb="FFD7E4BD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externalLinks/externalLink1.xml" Type="http://schemas.openxmlformats.org/officeDocument/2006/relationships/externalLink"/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6" Target="theme/theme1.xml" Type="http://schemas.openxmlformats.org/officeDocument/2006/relationships/theme"/></Relationships>
</file>

<file path=xl/externalLinks/_rels/externalLink1.xml.rels><Relationships xmlns="http://schemas.openxmlformats.org/package/2006/relationships"><Relationship Id="rId1" Target="file:///C:\Users\Petuhova\Desktop\svod.kir.208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ъекты"/>
      <sheetName val="Маршруты"/>
      <sheetName val="Направления"/>
      <sheetName val="Баланс"/>
      <sheetName val="Тарифы"/>
      <sheetName val="Внешние данные"/>
    </sheetNames>
    <sheetDataSet>
      <sheetData refreshError="1" sheetId="0"/>
      <sheetData refreshError="1" sheetId="1">
        <row r="2">
          <cell r="A2">
            <v>2021</v>
          </cell>
        </row>
      </sheetData>
      <sheetData refreshError="1" sheetId="2"/>
      <sheetData refreshError="1" sheetId="3"/>
      <sheetData refreshError="1" sheetId="4"/>
      <sheetData refreshError="1" sheetId="5">
        <row r="2">
          <cell r="B2" t="str">
            <v>Единая зона РО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O27"/>
  <sheetViews>
    <sheetView tabSelected="1" workbookViewId="0" zoomScale="85" zoomScaleNormal="85">
      <pane activePane="bottomLeft" state="frozen" topLeftCell="A16" ySplit="15"/>
      <selection activeCell="K33" pane="bottomLeft" sqref="K33"/>
    </sheetView>
  </sheetViews>
  <sheetFormatPr baseColWidth="8" defaultColWidth="8.5703125" defaultRowHeight="15" outlineLevelCol="0"/>
  <cols>
    <col customWidth="1" max="1" min="1" width="3.7109375"/>
    <col bestFit="1" customWidth="1" max="2" min="2" width="24.85546875"/>
    <col bestFit="1" customWidth="1" max="3" min="3" width="49.7109375"/>
    <col customWidth="1" max="22" min="4" width="10.5703125"/>
    <col customWidth="1" max="257" min="257" width="3.7109375"/>
    <col bestFit="1" customWidth="1" max="258" min="258" width="24.85546875"/>
    <col bestFit="1" customWidth="1" max="259" min="259" width="49.7109375"/>
    <col customWidth="1" max="278" min="260" width="10.5703125"/>
    <col customWidth="1" max="513" min="513" width="3.7109375"/>
    <col bestFit="1" customWidth="1" max="514" min="514" width="24.85546875"/>
    <col bestFit="1" customWidth="1" max="515" min="515" width="49.7109375"/>
    <col customWidth="1" max="534" min="516" width="10.5703125"/>
    <col customWidth="1" max="769" min="769" width="3.7109375"/>
    <col bestFit="1" customWidth="1" max="770" min="770" width="24.85546875"/>
    <col bestFit="1" customWidth="1" max="771" min="771" width="49.7109375"/>
    <col customWidth="1" max="790" min="772" width="10.5703125"/>
    <col customWidth="1" max="1025" min="1025" width="3.7109375"/>
    <col bestFit="1" customWidth="1" max="1026" min="1026" width="24.85546875"/>
    <col bestFit="1" customWidth="1" max="1027" min="1027" width="49.7109375"/>
    <col customWidth="1" max="1046" min="1028" width="10.5703125"/>
    <col customWidth="1" max="1281" min="1281" width="3.7109375"/>
    <col bestFit="1" customWidth="1" max="1282" min="1282" width="24.85546875"/>
    <col bestFit="1" customWidth="1" max="1283" min="1283" width="49.7109375"/>
    <col customWidth="1" max="1302" min="1284" width="10.5703125"/>
    <col customWidth="1" max="1537" min="1537" width="3.7109375"/>
    <col bestFit="1" customWidth="1" max="1538" min="1538" width="24.85546875"/>
    <col bestFit="1" customWidth="1" max="1539" min="1539" width="49.7109375"/>
    <col customWidth="1" max="1558" min="1540" width="10.5703125"/>
    <col customWidth="1" max="1793" min="1793" width="3.7109375"/>
    <col bestFit="1" customWidth="1" max="1794" min="1794" width="24.85546875"/>
    <col bestFit="1" customWidth="1" max="1795" min="1795" width="49.7109375"/>
    <col customWidth="1" max="1814" min="1796" width="10.5703125"/>
    <col customWidth="1" max="2049" min="2049" width="3.7109375"/>
    <col bestFit="1" customWidth="1" max="2050" min="2050" width="24.85546875"/>
    <col bestFit="1" customWidth="1" max="2051" min="2051" width="49.7109375"/>
    <col customWidth="1" max="2070" min="2052" width="10.5703125"/>
    <col customWidth="1" max="2305" min="2305" width="3.7109375"/>
    <col bestFit="1" customWidth="1" max="2306" min="2306" width="24.85546875"/>
    <col bestFit="1" customWidth="1" max="2307" min="2307" width="49.7109375"/>
    <col customWidth="1" max="2326" min="2308" width="10.5703125"/>
    <col customWidth="1" max="2561" min="2561" width="3.7109375"/>
    <col bestFit="1" customWidth="1" max="2562" min="2562" width="24.85546875"/>
    <col bestFit="1" customWidth="1" max="2563" min="2563" width="49.7109375"/>
    <col customWidth="1" max="2582" min="2564" width="10.5703125"/>
    <col customWidth="1" max="2817" min="2817" width="3.7109375"/>
    <col bestFit="1" customWidth="1" max="2818" min="2818" width="24.85546875"/>
    <col bestFit="1" customWidth="1" max="2819" min="2819" width="49.7109375"/>
    <col customWidth="1" max="2838" min="2820" width="10.5703125"/>
    <col customWidth="1" max="3073" min="3073" width="3.7109375"/>
    <col bestFit="1" customWidth="1" max="3074" min="3074" width="24.85546875"/>
    <col bestFit="1" customWidth="1" max="3075" min="3075" width="49.7109375"/>
    <col customWidth="1" max="3094" min="3076" width="10.5703125"/>
    <col customWidth="1" max="3329" min="3329" width="3.7109375"/>
    <col bestFit="1" customWidth="1" max="3330" min="3330" width="24.85546875"/>
    <col bestFit="1" customWidth="1" max="3331" min="3331" width="49.7109375"/>
    <col customWidth="1" max="3350" min="3332" width="10.5703125"/>
    <col customWidth="1" max="3585" min="3585" width="3.7109375"/>
    <col bestFit="1" customWidth="1" max="3586" min="3586" width="24.85546875"/>
    <col bestFit="1" customWidth="1" max="3587" min="3587" width="49.7109375"/>
    <col customWidth="1" max="3606" min="3588" width="10.5703125"/>
    <col customWidth="1" max="3841" min="3841" width="3.7109375"/>
    <col bestFit="1" customWidth="1" max="3842" min="3842" width="24.85546875"/>
    <col bestFit="1" customWidth="1" max="3843" min="3843" width="49.7109375"/>
    <col customWidth="1" max="3862" min="3844" width="10.5703125"/>
    <col customWidth="1" max="4097" min="4097" width="3.7109375"/>
    <col bestFit="1" customWidth="1" max="4098" min="4098" width="24.85546875"/>
    <col bestFit="1" customWidth="1" max="4099" min="4099" width="49.7109375"/>
    <col customWidth="1" max="4118" min="4100" width="10.5703125"/>
    <col customWidth="1" max="4353" min="4353" width="3.7109375"/>
    <col bestFit="1" customWidth="1" max="4354" min="4354" width="24.85546875"/>
    <col bestFit="1" customWidth="1" max="4355" min="4355" width="49.7109375"/>
    <col customWidth="1" max="4374" min="4356" width="10.5703125"/>
    <col customWidth="1" max="4609" min="4609" width="3.7109375"/>
    <col bestFit="1" customWidth="1" max="4610" min="4610" width="24.85546875"/>
    <col bestFit="1" customWidth="1" max="4611" min="4611" width="49.7109375"/>
    <col customWidth="1" max="4630" min="4612" width="10.5703125"/>
    <col customWidth="1" max="4865" min="4865" width="3.7109375"/>
    <col bestFit="1" customWidth="1" max="4866" min="4866" width="24.85546875"/>
    <col bestFit="1" customWidth="1" max="4867" min="4867" width="49.7109375"/>
    <col customWidth="1" max="4886" min="4868" width="10.5703125"/>
    <col customWidth="1" max="5121" min="5121" width="3.7109375"/>
    <col bestFit="1" customWidth="1" max="5122" min="5122" width="24.85546875"/>
    <col bestFit="1" customWidth="1" max="5123" min="5123" width="49.7109375"/>
    <col customWidth="1" max="5142" min="5124" width="10.5703125"/>
    <col customWidth="1" max="5377" min="5377" width="3.7109375"/>
    <col bestFit="1" customWidth="1" max="5378" min="5378" width="24.85546875"/>
    <col bestFit="1" customWidth="1" max="5379" min="5379" width="49.7109375"/>
    <col customWidth="1" max="5398" min="5380" width="10.5703125"/>
    <col customWidth="1" max="5633" min="5633" width="3.7109375"/>
    <col bestFit="1" customWidth="1" max="5634" min="5634" width="24.85546875"/>
    <col bestFit="1" customWidth="1" max="5635" min="5635" width="49.7109375"/>
    <col customWidth="1" max="5654" min="5636" width="10.5703125"/>
    <col customWidth="1" max="5889" min="5889" width="3.7109375"/>
    <col bestFit="1" customWidth="1" max="5890" min="5890" width="24.85546875"/>
    <col bestFit="1" customWidth="1" max="5891" min="5891" width="49.7109375"/>
    <col customWidth="1" max="5910" min="5892" width="10.5703125"/>
    <col customWidth="1" max="6145" min="6145" width="3.7109375"/>
    <col bestFit="1" customWidth="1" max="6146" min="6146" width="24.85546875"/>
    <col bestFit="1" customWidth="1" max="6147" min="6147" width="49.7109375"/>
    <col customWidth="1" max="6166" min="6148" width="10.5703125"/>
    <col customWidth="1" max="6401" min="6401" width="3.7109375"/>
    <col bestFit="1" customWidth="1" max="6402" min="6402" width="24.85546875"/>
    <col bestFit="1" customWidth="1" max="6403" min="6403" width="49.7109375"/>
    <col customWidth="1" max="6422" min="6404" width="10.5703125"/>
    <col customWidth="1" max="6657" min="6657" width="3.7109375"/>
    <col bestFit="1" customWidth="1" max="6658" min="6658" width="24.85546875"/>
    <col bestFit="1" customWidth="1" max="6659" min="6659" width="49.7109375"/>
    <col customWidth="1" max="6678" min="6660" width="10.5703125"/>
    <col customWidth="1" max="6913" min="6913" width="3.7109375"/>
    <col bestFit="1" customWidth="1" max="6914" min="6914" width="24.85546875"/>
    <col bestFit="1" customWidth="1" max="6915" min="6915" width="49.7109375"/>
    <col customWidth="1" max="6934" min="6916" width="10.5703125"/>
    <col customWidth="1" max="7169" min="7169" width="3.7109375"/>
    <col bestFit="1" customWidth="1" max="7170" min="7170" width="24.85546875"/>
    <col bestFit="1" customWidth="1" max="7171" min="7171" width="49.7109375"/>
    <col customWidth="1" max="7190" min="7172" width="10.5703125"/>
    <col customWidth="1" max="7425" min="7425" width="3.7109375"/>
    <col bestFit="1" customWidth="1" max="7426" min="7426" width="24.85546875"/>
    <col bestFit="1" customWidth="1" max="7427" min="7427" width="49.7109375"/>
    <col customWidth="1" max="7446" min="7428" width="10.5703125"/>
    <col customWidth="1" max="7681" min="7681" width="3.7109375"/>
    <col bestFit="1" customWidth="1" max="7682" min="7682" width="24.85546875"/>
    <col bestFit="1" customWidth="1" max="7683" min="7683" width="49.7109375"/>
    <col customWidth="1" max="7702" min="7684" width="10.5703125"/>
    <col customWidth="1" max="7937" min="7937" width="3.7109375"/>
    <col bestFit="1" customWidth="1" max="7938" min="7938" width="24.85546875"/>
    <col bestFit="1" customWidth="1" max="7939" min="7939" width="49.7109375"/>
    <col customWidth="1" max="7958" min="7940" width="10.5703125"/>
    <col customWidth="1" max="8193" min="8193" width="3.7109375"/>
    <col bestFit="1" customWidth="1" max="8194" min="8194" width="24.85546875"/>
    <col bestFit="1" customWidth="1" max="8195" min="8195" width="49.7109375"/>
    <col customWidth="1" max="8214" min="8196" width="10.5703125"/>
    <col customWidth="1" max="8449" min="8449" width="3.7109375"/>
    <col bestFit="1" customWidth="1" max="8450" min="8450" width="24.85546875"/>
    <col bestFit="1" customWidth="1" max="8451" min="8451" width="49.7109375"/>
    <col customWidth="1" max="8470" min="8452" width="10.5703125"/>
    <col customWidth="1" max="8705" min="8705" width="3.7109375"/>
    <col bestFit="1" customWidth="1" max="8706" min="8706" width="24.85546875"/>
    <col bestFit="1" customWidth="1" max="8707" min="8707" width="49.7109375"/>
    <col customWidth="1" max="8726" min="8708" width="10.5703125"/>
    <col customWidth="1" max="8961" min="8961" width="3.7109375"/>
    <col bestFit="1" customWidth="1" max="8962" min="8962" width="24.85546875"/>
    <col bestFit="1" customWidth="1" max="8963" min="8963" width="49.7109375"/>
    <col customWidth="1" max="8982" min="8964" width="10.5703125"/>
    <col customWidth="1" max="9217" min="9217" width="3.7109375"/>
    <col bestFit="1" customWidth="1" max="9218" min="9218" width="24.85546875"/>
    <col bestFit="1" customWidth="1" max="9219" min="9219" width="49.7109375"/>
    <col customWidth="1" max="9238" min="9220" width="10.5703125"/>
    <col customWidth="1" max="9473" min="9473" width="3.7109375"/>
    <col bestFit="1" customWidth="1" max="9474" min="9474" width="24.85546875"/>
    <col bestFit="1" customWidth="1" max="9475" min="9475" width="49.7109375"/>
    <col customWidth="1" max="9494" min="9476" width="10.5703125"/>
    <col customWidth="1" max="9729" min="9729" width="3.7109375"/>
    <col bestFit="1" customWidth="1" max="9730" min="9730" width="24.85546875"/>
    <col bestFit="1" customWidth="1" max="9731" min="9731" width="49.7109375"/>
    <col customWidth="1" max="9750" min="9732" width="10.5703125"/>
    <col customWidth="1" max="9985" min="9985" width="3.7109375"/>
    <col bestFit="1" customWidth="1" max="9986" min="9986" width="24.85546875"/>
    <col bestFit="1" customWidth="1" max="9987" min="9987" width="49.7109375"/>
    <col customWidth="1" max="10006" min="9988" width="10.5703125"/>
    <col customWidth="1" max="10241" min="10241" width="3.7109375"/>
    <col bestFit="1" customWidth="1" max="10242" min="10242" width="24.85546875"/>
    <col bestFit="1" customWidth="1" max="10243" min="10243" width="49.7109375"/>
    <col customWidth="1" max="10262" min="10244" width="10.5703125"/>
    <col customWidth="1" max="10497" min="10497" width="3.7109375"/>
    <col bestFit="1" customWidth="1" max="10498" min="10498" width="24.85546875"/>
    <col bestFit="1" customWidth="1" max="10499" min="10499" width="49.7109375"/>
    <col customWidth="1" max="10518" min="10500" width="10.5703125"/>
    <col customWidth="1" max="10753" min="10753" width="3.7109375"/>
    <col bestFit="1" customWidth="1" max="10754" min="10754" width="24.85546875"/>
    <col bestFit="1" customWidth="1" max="10755" min="10755" width="49.7109375"/>
    <col customWidth="1" max="10774" min="10756" width="10.5703125"/>
    <col customWidth="1" max="11009" min="11009" width="3.7109375"/>
    <col bestFit="1" customWidth="1" max="11010" min="11010" width="24.85546875"/>
    <col bestFit="1" customWidth="1" max="11011" min="11011" width="49.7109375"/>
    <col customWidth="1" max="11030" min="11012" width="10.5703125"/>
    <col customWidth="1" max="11265" min="11265" width="3.7109375"/>
    <col bestFit="1" customWidth="1" max="11266" min="11266" width="24.85546875"/>
    <col bestFit="1" customWidth="1" max="11267" min="11267" width="49.7109375"/>
    <col customWidth="1" max="11286" min="11268" width="10.5703125"/>
    <col customWidth="1" max="11521" min="11521" width="3.7109375"/>
    <col bestFit="1" customWidth="1" max="11522" min="11522" width="24.85546875"/>
    <col bestFit="1" customWidth="1" max="11523" min="11523" width="49.7109375"/>
    <col customWidth="1" max="11542" min="11524" width="10.5703125"/>
    <col customWidth="1" max="11777" min="11777" width="3.7109375"/>
    <col bestFit="1" customWidth="1" max="11778" min="11778" width="24.85546875"/>
    <col bestFit="1" customWidth="1" max="11779" min="11779" width="49.7109375"/>
    <col customWidth="1" max="11798" min="11780" width="10.5703125"/>
    <col customWidth="1" max="12033" min="12033" width="3.7109375"/>
    <col bestFit="1" customWidth="1" max="12034" min="12034" width="24.85546875"/>
    <col bestFit="1" customWidth="1" max="12035" min="12035" width="49.7109375"/>
    <col customWidth="1" max="12054" min="12036" width="10.5703125"/>
    <col customWidth="1" max="12289" min="12289" width="3.7109375"/>
    <col bestFit="1" customWidth="1" max="12290" min="12290" width="24.85546875"/>
    <col bestFit="1" customWidth="1" max="12291" min="12291" width="49.7109375"/>
    <col customWidth="1" max="12310" min="12292" width="10.5703125"/>
    <col customWidth="1" max="12545" min="12545" width="3.7109375"/>
    <col bestFit="1" customWidth="1" max="12546" min="12546" width="24.85546875"/>
    <col bestFit="1" customWidth="1" max="12547" min="12547" width="49.7109375"/>
    <col customWidth="1" max="12566" min="12548" width="10.5703125"/>
    <col customWidth="1" max="12801" min="12801" width="3.7109375"/>
    <col bestFit="1" customWidth="1" max="12802" min="12802" width="24.85546875"/>
    <col bestFit="1" customWidth="1" max="12803" min="12803" width="49.7109375"/>
    <col customWidth="1" max="12822" min="12804" width="10.5703125"/>
    <col customWidth="1" max="13057" min="13057" width="3.7109375"/>
    <col bestFit="1" customWidth="1" max="13058" min="13058" width="24.85546875"/>
    <col bestFit="1" customWidth="1" max="13059" min="13059" width="49.7109375"/>
    <col customWidth="1" max="13078" min="13060" width="10.5703125"/>
    <col customWidth="1" max="13313" min="13313" width="3.7109375"/>
    <col bestFit="1" customWidth="1" max="13314" min="13314" width="24.85546875"/>
    <col bestFit="1" customWidth="1" max="13315" min="13315" width="49.7109375"/>
    <col customWidth="1" max="13334" min="13316" width="10.5703125"/>
    <col customWidth="1" max="13569" min="13569" width="3.7109375"/>
    <col bestFit="1" customWidth="1" max="13570" min="13570" width="24.85546875"/>
    <col bestFit="1" customWidth="1" max="13571" min="13571" width="49.7109375"/>
    <col customWidth="1" max="13590" min="13572" width="10.5703125"/>
    <col customWidth="1" max="13825" min="13825" width="3.7109375"/>
    <col bestFit="1" customWidth="1" max="13826" min="13826" width="24.85546875"/>
    <col bestFit="1" customWidth="1" max="13827" min="13827" width="49.7109375"/>
    <col customWidth="1" max="13846" min="13828" width="10.5703125"/>
    <col customWidth="1" max="14081" min="14081" width="3.7109375"/>
    <col bestFit="1" customWidth="1" max="14082" min="14082" width="24.85546875"/>
    <col bestFit="1" customWidth="1" max="14083" min="14083" width="49.7109375"/>
    <col customWidth="1" max="14102" min="14084" width="10.5703125"/>
    <col customWidth="1" max="14337" min="14337" width="3.7109375"/>
    <col bestFit="1" customWidth="1" max="14338" min="14338" width="24.85546875"/>
    <col bestFit="1" customWidth="1" max="14339" min="14339" width="49.7109375"/>
    <col customWidth="1" max="14358" min="14340" width="10.5703125"/>
    <col customWidth="1" max="14593" min="14593" width="3.7109375"/>
    <col bestFit="1" customWidth="1" max="14594" min="14594" width="24.85546875"/>
    <col bestFit="1" customWidth="1" max="14595" min="14595" width="49.7109375"/>
    <col customWidth="1" max="14614" min="14596" width="10.5703125"/>
    <col customWidth="1" max="14849" min="14849" width="3.7109375"/>
    <col bestFit="1" customWidth="1" max="14850" min="14850" width="24.85546875"/>
    <col bestFit="1" customWidth="1" max="14851" min="14851" width="49.7109375"/>
    <col customWidth="1" max="14870" min="14852" width="10.5703125"/>
    <col customWidth="1" max="15105" min="15105" width="3.7109375"/>
    <col bestFit="1" customWidth="1" max="15106" min="15106" width="24.85546875"/>
    <col bestFit="1" customWidth="1" max="15107" min="15107" width="49.7109375"/>
    <col customWidth="1" max="15126" min="15108" width="10.5703125"/>
    <col customWidth="1" max="15361" min="15361" width="3.7109375"/>
    <col bestFit="1" customWidth="1" max="15362" min="15362" width="24.85546875"/>
    <col bestFit="1" customWidth="1" max="15363" min="15363" width="49.7109375"/>
    <col customWidth="1" max="15382" min="15364" width="10.5703125"/>
    <col customWidth="1" max="15617" min="15617" width="3.7109375"/>
    <col bestFit="1" customWidth="1" max="15618" min="15618" width="24.85546875"/>
    <col bestFit="1" customWidth="1" max="15619" min="15619" width="49.7109375"/>
    <col customWidth="1" max="15638" min="15620" width="10.5703125"/>
    <col customWidth="1" max="15873" min="15873" width="3.7109375"/>
    <col bestFit="1" customWidth="1" max="15874" min="15874" width="24.85546875"/>
    <col bestFit="1" customWidth="1" max="15875" min="15875" width="49.7109375"/>
    <col customWidth="1" max="15894" min="15876" width="10.5703125"/>
    <col customWidth="1" max="16129" min="16129" width="3.7109375"/>
    <col bestFit="1" customWidth="1" max="16130" min="16130" width="24.85546875"/>
    <col bestFit="1" customWidth="1" max="16131" min="16131" width="49.7109375"/>
    <col customWidth="1" max="16150" min="16132" width="10.5703125"/>
  </cols>
  <sheetData>
    <row customHeight="1" ht="15" r="1" spans="1:15" thickBot="1"/>
    <row customHeight="1" ht="17.45" r="2" spans="1:15" thickBot="1">
      <c r="A2" s="13" t="n"/>
      <c r="C2" s="12" t="n"/>
      <c r="D2" s="18">
        <f>[1]Маршруты!$A$2+1</f>
        <v/>
      </c>
      <c r="E2" s="18">
        <f>[1]Маршруты!$A$2+2</f>
        <v/>
      </c>
      <c r="F2" s="18">
        <f>[1]Маршруты!$A$2+3</f>
        <v/>
      </c>
      <c r="G2" s="18">
        <f>[1]Маршруты!$A$2+4</f>
        <v/>
      </c>
      <c r="H2" s="18">
        <f>[1]Маршруты!$A$2+5</f>
        <v/>
      </c>
      <c r="I2" s="18">
        <f>[1]Маршруты!$A$2+6</f>
        <v/>
      </c>
      <c r="J2" s="18">
        <f>[1]Маршруты!$A$2+7</f>
        <v/>
      </c>
      <c r="K2" s="18">
        <f>[1]Маршруты!$A$2+8</f>
        <v/>
      </c>
      <c r="L2" s="18">
        <f>[1]Маршруты!$A$2+9</f>
        <v/>
      </c>
      <c r="M2" s="18">
        <f>[1]Маршруты!$A$2+10</f>
        <v/>
      </c>
    </row>
    <row customHeight="1" ht="17.45" r="3" spans="1:15" thickBot="1">
      <c r="C3" s="16" t="s">
        <v>0</v>
      </c>
      <c r="D3" s="20" t="n">
        <v>554916</v>
      </c>
      <c r="E3" s="20" t="n">
        <v>36570</v>
      </c>
      <c r="F3" s="20" t="n"/>
      <c r="G3" s="20" t="n"/>
      <c r="H3" s="20" t="n"/>
      <c r="I3" s="20" t="n">
        <v>443432</v>
      </c>
      <c r="J3" s="20" t="n"/>
      <c r="K3" s="20" t="n">
        <v>799155</v>
      </c>
      <c r="L3" s="20" t="n"/>
      <c r="M3" s="20" t="n"/>
    </row>
    <row customHeight="1" ht="17.45" r="4" spans="1:15" thickBot="1">
      <c r="C4" s="16" t="s">
        <v>1</v>
      </c>
      <c r="D4" s="19" t="n"/>
      <c r="E4" s="19" t="n"/>
      <c r="F4" s="19" t="n"/>
      <c r="G4" s="19" t="n"/>
      <c r="H4" s="19" t="n"/>
      <c r="I4" s="19" t="n">
        <v>1080249</v>
      </c>
      <c r="J4" s="19" t="n">
        <v>228710</v>
      </c>
      <c r="K4" s="19" t="n">
        <v>302155</v>
      </c>
      <c r="L4" s="19" t="n"/>
      <c r="M4" s="19" t="n"/>
    </row>
    <row customHeight="1" ht="18.6" r="5" spans="1:15" thickBot="1">
      <c r="C5" s="16" t="s">
        <v>2</v>
      </c>
      <c r="D5" s="19" t="n"/>
      <c r="E5" s="19" t="n"/>
      <c r="F5" s="19" t="n"/>
      <c r="G5" s="19" t="n"/>
      <c r="H5" s="19" t="n"/>
      <c r="I5" s="19" t="n"/>
      <c r="J5" s="19" t="n">
        <v>44000</v>
      </c>
      <c r="K5" s="19" t="n"/>
      <c r="L5" s="19" t="n"/>
      <c r="M5" s="19" t="n"/>
    </row>
    <row customHeight="1" ht="17.45" r="6" spans="1:15" thickBot="1">
      <c r="C6" s="12" t="s">
        <v>3</v>
      </c>
      <c r="D6" s="14">
        <f>D3</f>
        <v/>
      </c>
      <c r="E6" s="14">
        <f>SUM(E3:E5)</f>
        <v/>
      </c>
      <c r="F6" s="14">
        <f>F3+F4</f>
        <v/>
      </c>
      <c r="G6" s="14">
        <f>SUM(G3:G5)</f>
        <v/>
      </c>
      <c r="H6" s="14" t="n">
        <v>0</v>
      </c>
      <c r="I6" s="14">
        <f>SUM(I3:I5)</f>
        <v/>
      </c>
      <c r="J6" s="14">
        <f>J4+J5</f>
        <v/>
      </c>
      <c r="K6" s="14">
        <f>K3+K4</f>
        <v/>
      </c>
      <c r="L6" s="14" t="n">
        <v>0</v>
      </c>
      <c r="M6" s="14" t="n">
        <v>0</v>
      </c>
    </row>
    <row customHeight="1" ht="15" r="7" spans="1:15" thickBot="1"/>
    <row customHeight="1" ht="18.6" r="8" spans="1:15" thickBot="1">
      <c r="C8" s="12" t="n"/>
      <c r="D8" s="18" t="n">
        <v>2022</v>
      </c>
      <c r="E8" s="18" t="n">
        <v>2023</v>
      </c>
      <c r="F8" s="18" t="n">
        <v>2024</v>
      </c>
      <c r="G8" s="18" t="n">
        <v>2025</v>
      </c>
      <c r="H8" s="18" t="n">
        <v>2026</v>
      </c>
      <c r="I8" s="18" t="n">
        <v>2027</v>
      </c>
      <c r="J8" s="18" t="n">
        <v>2028</v>
      </c>
      <c r="K8" s="18" t="n">
        <v>2029</v>
      </c>
      <c r="L8" s="18" t="n">
        <v>2030</v>
      </c>
      <c r="M8" s="18" t="n">
        <v>2031</v>
      </c>
      <c r="O8" s="23" t="n"/>
    </row>
    <row customHeight="1" ht="17.45" r="9" spans="1:15" thickBot="1">
      <c r="C9" s="16" t="s">
        <v>0</v>
      </c>
      <c r="D9" s="17" t="n"/>
      <c r="E9" s="17" t="n"/>
      <c r="F9" s="17" t="n"/>
      <c r="G9" s="15" t="n"/>
      <c r="H9" s="17" t="n"/>
      <c r="I9" s="17" t="n"/>
      <c r="J9" s="17" t="n"/>
      <c r="K9" s="17" t="n"/>
      <c r="L9" s="17" t="n"/>
      <c r="M9" s="17" t="n"/>
    </row>
    <row customHeight="1" ht="17.45" r="10" spans="1:15" thickBot="1">
      <c r="C10" s="16" t="s">
        <v>1</v>
      </c>
      <c r="D10" s="15" t="n"/>
      <c r="E10" s="15" t="n"/>
      <c r="F10" s="15" t="n"/>
      <c r="G10" s="15" t="n">
        <v>971748</v>
      </c>
      <c r="H10" s="15" t="n"/>
      <c r="I10" s="15" t="n">
        <v>62363</v>
      </c>
      <c r="J10" s="15" t="n"/>
      <c r="K10" s="15" t="n"/>
      <c r="L10" s="15" t="n"/>
      <c r="M10" s="15" t="n"/>
    </row>
    <row customHeight="1" ht="18.6" r="11" spans="1:15" thickBot="1">
      <c r="C11" s="16" t="s">
        <v>2</v>
      </c>
      <c r="D11" s="15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5" t="n"/>
    </row>
    <row customHeight="1" ht="17.45" r="12" spans="1:15" thickBot="1">
      <c r="C12" s="12" t="s">
        <v>4</v>
      </c>
      <c r="D12" s="14">
        <f>D9+D10+D11</f>
        <v/>
      </c>
      <c r="E12" s="14" t="n">
        <v>0</v>
      </c>
      <c r="F12" s="14">
        <f>F9+F10</f>
        <v/>
      </c>
      <c r="G12" s="14">
        <f>SUM(G9:G11)</f>
        <v/>
      </c>
      <c r="H12" s="14" t="n">
        <v>0</v>
      </c>
      <c r="I12" s="14">
        <f>SUM(I9:I11)</f>
        <v/>
      </c>
      <c r="J12" s="14" t="n">
        <v>0</v>
      </c>
      <c r="K12" s="14" t="n">
        <v>0</v>
      </c>
      <c r="L12" s="14" t="n">
        <v>0</v>
      </c>
      <c r="M12" s="14" t="n">
        <v>0</v>
      </c>
    </row>
    <row customHeight="1" ht="15" r="13" spans="1:15"/>
    <row customHeight="1" ht="15" r="14" spans="1:15" thickBot="1"/>
    <row customHeight="1" ht="30" r="15" spans="1:15" thickBot="1">
      <c r="A15" s="13" t="n"/>
      <c r="B15" s="12" t="s">
        <v>5</v>
      </c>
      <c r="C15" s="12" t="s">
        <v>6</v>
      </c>
      <c r="D15" s="12">
        <f>[1]Маршруты!$A$2+1</f>
        <v/>
      </c>
      <c r="E15" s="12">
        <f>[1]Маршруты!$A$2+2</f>
        <v/>
      </c>
      <c r="F15" s="12">
        <f>[1]Маршруты!$A$2+3</f>
        <v/>
      </c>
      <c r="G15" s="12">
        <f>[1]Маршруты!$A$2+4</f>
        <v/>
      </c>
      <c r="H15" s="12">
        <f>[1]Маршруты!$A$2+5</f>
        <v/>
      </c>
      <c r="I15" s="12">
        <f>[1]Маршруты!$A$2+6</f>
        <v/>
      </c>
      <c r="J15" s="12">
        <f>[1]Маршруты!$A$2+7</f>
        <v/>
      </c>
      <c r="K15" s="12">
        <f>[1]Маршруты!$A$2+8</f>
        <v/>
      </c>
      <c r="L15" s="12">
        <f>[1]Маршруты!$A$2+9</f>
        <v/>
      </c>
      <c r="M15" s="12">
        <f>[1]Маршруты!$A$2+10</f>
        <v/>
      </c>
    </row>
    <row r="16" spans="1:15">
      <c r="B16" s="11">
        <f>[1]Внешние данные!B2</f>
        <v/>
      </c>
      <c r="C16" s="10" t="s">
        <v>7</v>
      </c>
      <c r="D16" s="9">
        <f>D3</f>
        <v/>
      </c>
      <c r="E16" s="9">
        <f>E3</f>
        <v/>
      </c>
      <c r="F16" s="9">
        <f>F3</f>
        <v/>
      </c>
      <c r="G16" s="9">
        <f>G3</f>
        <v/>
      </c>
      <c r="H16" s="9" t="n">
        <v>0</v>
      </c>
      <c r="I16" s="20" t="n">
        <v>443432</v>
      </c>
      <c r="J16" s="9" t="n">
        <v>0</v>
      </c>
      <c r="K16" s="9">
        <f>K3</f>
        <v/>
      </c>
      <c r="L16" s="9" t="n">
        <v>0</v>
      </c>
      <c r="M16" s="9" t="n">
        <v>0</v>
      </c>
    </row>
    <row r="17" spans="1:15">
      <c r="B17" s="8">
        <f>[1]Внешние данные!B2</f>
        <v/>
      </c>
      <c r="C17" s="7" t="s">
        <v>8</v>
      </c>
      <c r="D17" s="6" t="n">
        <v>0</v>
      </c>
      <c r="E17" s="6" t="n">
        <v>0</v>
      </c>
      <c r="F17" s="6">
        <f>F4</f>
        <v/>
      </c>
      <c r="G17" s="6">
        <f>G4</f>
        <v/>
      </c>
      <c r="H17" s="6" t="n">
        <v>0</v>
      </c>
      <c r="I17" s="19" t="n">
        <v>1080249</v>
      </c>
      <c r="J17" s="6">
        <f>J4</f>
        <v/>
      </c>
      <c r="K17" s="6">
        <f>K4</f>
        <v/>
      </c>
      <c r="L17" s="6" t="n">
        <v>0</v>
      </c>
      <c r="M17" s="6" t="n">
        <v>0</v>
      </c>
    </row>
    <row r="18" spans="1:15">
      <c r="B18" s="8">
        <f>[1]Внешние данные!B2</f>
        <v/>
      </c>
      <c r="C18" s="7" t="s">
        <v>9</v>
      </c>
      <c r="D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>
        <f>J5</f>
        <v/>
      </c>
      <c r="K18" s="6" t="n">
        <v>0</v>
      </c>
      <c r="L18" s="6" t="n">
        <v>0</v>
      </c>
      <c r="M18" s="6" t="n">
        <v>0</v>
      </c>
    </row>
    <row customHeight="1" ht="15" r="19" spans="1:15" thickBot="1">
      <c r="B19" s="5">
        <f>[1]Внешние данные!B2</f>
        <v/>
      </c>
      <c r="C19" s="4" t="s">
        <v>10</v>
      </c>
      <c r="D19" s="3">
        <f>D16</f>
        <v/>
      </c>
      <c r="E19" s="3">
        <f>E16</f>
        <v/>
      </c>
      <c r="F19" s="3">
        <f>F16+F17</f>
        <v/>
      </c>
      <c r="G19" s="3">
        <f>SUM(G16:G17)</f>
        <v/>
      </c>
      <c r="H19" s="3" t="n">
        <v>0</v>
      </c>
      <c r="I19" s="3">
        <f>SUM(I16:I17)</f>
        <v/>
      </c>
      <c r="J19" s="3">
        <f>SUM(J17:J18)</f>
        <v/>
      </c>
      <c r="K19" s="3">
        <f>K16+K17</f>
        <v/>
      </c>
      <c r="L19" s="3" t="n">
        <v>0</v>
      </c>
      <c r="M19" s="3" t="n">
        <v>0</v>
      </c>
    </row>
    <row r="20" spans="1:15">
      <c r="B20" s="11">
        <f>[1]Внешние данные!B2</f>
        <v/>
      </c>
      <c r="C20" s="10" t="s">
        <v>11</v>
      </c>
      <c r="D20" s="9">
        <f>D9</f>
        <v/>
      </c>
      <c r="E20" s="9" t="n">
        <v>0</v>
      </c>
      <c r="F20" s="9">
        <f>F9</f>
        <v/>
      </c>
      <c r="G20" s="6" t="n">
        <v>0</v>
      </c>
      <c r="H20" s="9" t="n">
        <v>0</v>
      </c>
      <c r="I20" s="9">
        <f>I9</f>
        <v/>
      </c>
      <c r="J20" s="9" t="n">
        <v>0</v>
      </c>
      <c r="K20" s="9" t="n">
        <v>0</v>
      </c>
      <c r="L20" s="9" t="n">
        <v>0</v>
      </c>
      <c r="M20" s="9" t="n">
        <v>0</v>
      </c>
    </row>
    <row r="21" spans="1:15">
      <c r="B21" s="8">
        <f>[1]Внешние данные!B2</f>
        <v/>
      </c>
      <c r="C21" s="7" t="s">
        <v>12</v>
      </c>
      <c r="D21" s="6" t="n">
        <v>0</v>
      </c>
      <c r="E21" s="6" t="n">
        <v>0</v>
      </c>
      <c r="F21" s="6">
        <f>F10</f>
        <v/>
      </c>
      <c r="G21" s="6">
        <f>G10</f>
        <v/>
      </c>
      <c r="H21" s="6" t="n">
        <v>0</v>
      </c>
      <c r="I21" s="6">
        <f>I10</f>
        <v/>
      </c>
      <c r="J21" s="6" t="n">
        <v>0</v>
      </c>
      <c r="K21" s="6" t="n">
        <v>0</v>
      </c>
      <c r="L21" s="6" t="n">
        <v>0</v>
      </c>
      <c r="M21" s="6" t="n">
        <v>0</v>
      </c>
    </row>
    <row r="22" spans="1:15">
      <c r="B22" s="8">
        <f>[1]Внешние данные!B2</f>
        <v/>
      </c>
      <c r="C22" s="7" t="s">
        <v>13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</row>
    <row customHeight="1" ht="15" r="23" spans="1:15" thickBot="1">
      <c r="B23" s="5">
        <f>[1]Внешние данные!B2</f>
        <v/>
      </c>
      <c r="C23" s="4" t="s">
        <v>14</v>
      </c>
      <c r="D23" s="3">
        <f>D20</f>
        <v/>
      </c>
      <c r="E23" s="3" t="n">
        <v>0</v>
      </c>
      <c r="F23" s="3">
        <f>F20+F21</f>
        <v/>
      </c>
      <c r="G23" s="3">
        <f>SUM(G20:G22)</f>
        <v/>
      </c>
      <c r="H23" s="3" t="n">
        <v>0</v>
      </c>
      <c r="I23" s="3">
        <f>SUM(I20:I21)</f>
        <v/>
      </c>
      <c r="J23" s="3" t="n">
        <v>0</v>
      </c>
      <c r="K23" s="3" t="n">
        <v>0</v>
      </c>
      <c r="L23" s="3" t="n">
        <v>0</v>
      </c>
      <c r="M23" s="3" t="n">
        <v>0</v>
      </c>
    </row>
    <row customHeight="1" ht="15" r="24" spans="1:15">
      <c r="B24" s="2" t="n"/>
    </row>
    <row r="27" spans="1:15">
      <c r="F27" s="23" t="n"/>
      <c r="G27" s="23" t="n"/>
    </row>
    <row customHeight="1" ht="15" r="29" spans="1:15"/>
    <row customHeight="1" ht="15" r="34" spans="1:15"/>
    <row customHeight="1" ht="15" r="35" spans="1:15"/>
    <row customHeight="1" ht="15" r="40" spans="1:15"/>
    <row customHeight="1" ht="15" r="45" spans="1:15"/>
    <row customHeight="1" ht="15" r="46" spans="1:15"/>
    <row customHeight="1" ht="15" r="51" spans="1:15"/>
    <row customHeight="1" ht="15" r="56" spans="1:15"/>
    <row customHeight="1" ht="15" r="57" spans="1:15"/>
    <row customHeight="1" ht="15" r="58" spans="1:15"/>
    <row customHeight="1" ht="15" r="59" spans="1:15"/>
    <row customHeight="1" ht="15" r="60" spans="1:15"/>
    <row customHeight="1" ht="15" r="61" spans="1:15"/>
    <row customHeight="1" ht="15" r="62" spans="1:15"/>
    <row customHeight="1" ht="15" r="63" spans="1:15"/>
    <row customHeight="1" ht="15" r="64" spans="1:15"/>
    <row customHeight="1" ht="15" r="65" spans="1:15"/>
    <row customHeight="1" ht="15" r="66" spans="1:15"/>
    <row customHeight="1" ht="15" r="67" spans="1:15"/>
    <row customHeight="1" ht="15" r="68" spans="1:15"/>
    <row customHeight="1" ht="15" r="69" spans="1:15"/>
    <row customHeight="1" ht="15" r="70" spans="1:15"/>
    <row customHeight="1" ht="15" r="71" spans="1:15"/>
    <row customHeight="1" ht="15" r="72" spans="1:15"/>
    <row customHeight="1" ht="15" r="73" spans="1:15"/>
    <row customHeight="1" ht="15" r="74" spans="1:15"/>
    <row customHeight="1" ht="15" r="75" spans="1:15"/>
    <row customHeight="1" ht="15" r="76" spans="1:15"/>
    <row customHeight="1" ht="15" r="77" spans="1:15"/>
    <row customHeight="1" ht="15" r="78" spans="1:15"/>
    <row customHeight="1" ht="15" r="79" spans="1:15"/>
    <row customHeight="1" ht="15" r="80" spans="1:15"/>
    <row customHeight="1" ht="15" r="81" spans="1:15"/>
    <row customHeight="1" ht="15" r="82" spans="1:15"/>
    <row customHeight="1" ht="15" r="83" spans="1:15"/>
    <row customHeight="1" ht="15" r="84" spans="1:15"/>
    <row customHeight="1" ht="15" r="85" spans="1:15"/>
    <row customHeight="1" ht="15" r="86" spans="1:15"/>
    <row customHeight="1" ht="15" r="87" spans="1:15"/>
    <row customHeight="1" ht="15" r="88" spans="1:15"/>
    <row customHeight="1" ht="15" r="89" spans="1:15"/>
    <row customHeight="1" ht="15" r="90" spans="1:15"/>
    <row customHeight="1" ht="15" r="91" spans="1:15"/>
    <row customHeight="1" ht="15" r="92" spans="1:15"/>
    <row customHeight="1" ht="15" r="93" spans="1:15"/>
    <row customHeight="1" ht="15" r="94" spans="1:15"/>
    <row customHeight="1" ht="15" r="95" spans="1:15"/>
    <row customHeight="1" ht="15" r="96" spans="1:15"/>
    <row customHeight="1" ht="15" r="97" spans="1:15"/>
    <row customHeight="1" ht="15" r="98" spans="1:15"/>
    <row customHeight="1" ht="15" r="99" spans="1:15"/>
    <row customHeight="1" ht="15" r="100" spans="1:15"/>
    <row customHeight="1" ht="15" r="101" spans="1:15"/>
    <row customHeight="1" ht="15" r="102" spans="1:15"/>
    <row customHeight="1" ht="15" r="103" spans="1:15"/>
    <row customHeight="1" ht="15" r="104" spans="1:15"/>
    <row customHeight="1" ht="15" r="105" spans="1:15"/>
    <row customHeight="1" ht="15" r="106" spans="1:15"/>
    <row customHeight="1" ht="15" r="107" spans="1:15"/>
    <row customHeight="1" ht="15" r="108" spans="1:15"/>
    <row customHeight="1" ht="15" r="109" spans="1:15"/>
    <row customHeight="1" ht="15" r="110" spans="1:15"/>
    <row customHeight="1" ht="15" r="111" spans="1:15"/>
    <row customHeight="1" ht="15" r="112" spans="1:15"/>
    <row customHeight="1" ht="15" r="113" spans="1:15"/>
    <row customHeight="1" ht="15" r="114" spans="1:15"/>
    <row customHeight="1" ht="15" r="115" spans="1:15"/>
    <row customHeight="1" ht="15" r="116" spans="1:15"/>
    <row customHeight="1" ht="15" r="117" spans="1:15"/>
    <row customHeight="1" ht="15" r="118" spans="1:15"/>
    <row customHeight="1" ht="15" r="119" spans="1:15"/>
    <row customHeight="1" ht="15" r="120" spans="1:15"/>
    <row customHeight="1" ht="15" r="121" spans="1:15"/>
    <row customHeight="1" ht="15" r="122" spans="1:15"/>
    <row customHeight="1" ht="15" r="123" spans="1:15"/>
    <row customHeight="1" ht="15.95" r="128" spans="1:15"/>
    <row customHeight="1" ht="15.95" r="133" spans="1:15"/>
    <row customHeight="1" ht="15" r="134" spans="1:15"/>
    <row customHeight="1" ht="15.95" r="139" spans="1:15"/>
    <row customHeight="1" ht="15.95" r="144" spans="1:15"/>
    <row customHeight="1" ht="15" r="145" spans="1:15"/>
    <row customHeight="1" ht="15.95" r="150" spans="1:15"/>
    <row customHeight="1" ht="15.95" r="155" spans="1:15"/>
    <row customHeight="1" ht="15" r="156" spans="1:15"/>
    <row customHeight="1" ht="15.95" r="161" spans="1:15"/>
    <row customHeight="1" ht="15.95" r="166" spans="1:15"/>
    <row customHeight="1" ht="15" r="167" spans="1:15"/>
    <row customHeight="1" ht="15.95" r="172" spans="1:15"/>
    <row customHeight="1" ht="15.95" r="177" spans="1:15"/>
    <row customHeight="1" ht="15" r="178" spans="1:15"/>
    <row customHeight="1" ht="15.95" r="183" spans="1:15"/>
    <row customHeight="1" ht="15.95" r="188" spans="1:15"/>
    <row customHeight="1" ht="15" r="189" spans="1:15"/>
    <row customHeight="1" ht="15.95" r="194" spans="1:15"/>
    <row customHeight="1" ht="15.95" r="199" spans="1:15"/>
    <row customHeight="1" ht="15" r="200" spans="1:15"/>
    <row customHeight="1" ht="15.95" r="205" spans="1:15"/>
    <row customHeight="1" ht="15.95" r="210" spans="1:15"/>
    <row customHeight="1" ht="15" r="211" spans="1:15"/>
    <row customHeight="1" ht="15.95" r="216" spans="1:15"/>
    <row customHeight="1" ht="15.95" r="221" spans="1:15"/>
    <row customHeight="1" ht="15" r="222" spans="1:15"/>
    <row customHeight="1" ht="15.95" r="227" spans="1:15"/>
    <row customHeight="1" ht="15.95" r="232" spans="1:15"/>
  </sheetData>
  <conditionalFormatting sqref="D3:V5 D25:V34 D36:V45 D47:V56 D58:V67 D69:V78 D80:V89 D91:V100 D102:V111 D113:V122 D124:V133 D135:V144 D146:V155 D157:V166 D168:V177 D179:V188 D190:V199 D201:V210 D212:V221 D223:V232 D11:V11 D9:F10 H9:V10 D22:V23 D20:F21 H20:V21 D16:V19">
    <cfRule dxfId="0" operator="greaterThan" priority="5" type="cellIs">
      <formula>0</formula>
    </cfRule>
  </conditionalFormatting>
  <conditionalFormatting sqref="D3:V5 D25:V34 D36:V45 D47:V56 D58:V67 D69:V78 D80:V89 D91:V100 D102:V111 D113:V122 D124:V133 D135:V144 D146:V155 D157:V166 D168:V177 D179:V188 D190:V199 D201:V210 D212:V221 D223:V232">
    <cfRule dxfId="0" operator="greaterThan" priority="4" type="cellIs">
      <formula>0</formula>
    </cfRule>
  </conditionalFormatting>
  <conditionalFormatting sqref="G9:G10">
    <cfRule dxfId="0" operator="greaterThan" priority="3" type="cellIs">
      <formula>0</formula>
    </cfRule>
  </conditionalFormatting>
  <conditionalFormatting sqref="G20:G21">
    <cfRule dxfId="0" operator="greaterThan" priority="2" type="cellIs">
      <formula>0</formula>
    </cfRule>
  </conditionalFormatting>
  <conditionalFormatting sqref="I16:I17">
    <cfRule dxfId="0" operator="greaterThan" priority="1" type="cellIs">
      <formula>0</formula>
    </cfRule>
  </conditionalFormatting>
  <pageMargins bottom="0.7480314960629921" footer="0.5118110236220472" header="0.5118110236220472" left="0.7086614173228347" right="0.7086614173228347" top="0.7480314960629921"/>
  <pageSetup firstPageNumber="0" fitToHeight="2" orientation="landscape" paperSize="9" scale="7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69"/>
  <sheetViews>
    <sheetView workbookViewId="0">
      <selection activeCell="A1" sqref="A1:XFD1048576"/>
    </sheetView>
  </sheetViews>
  <sheetFormatPr baseColWidth="8" defaultRowHeight="15" outlineLevelCol="0"/>
  <cols>
    <col customWidth="1" max="1" min="1" style="25" width="14"/>
    <col customWidth="1" max="2" min="2" style="22" width="55.5703125"/>
    <col customWidth="1" max="3" min="3" width="23.5703125"/>
    <col customWidth="1" max="4" min="4" width="35.5703125"/>
    <col customWidth="1" max="7" min="7" width="12.85546875"/>
    <col customWidth="1" max="8" min="8" width="14.28515625"/>
    <col customWidth="1" max="10" min="10" width="13.85546875"/>
    <col customWidth="1" max="12" min="12" width="11.7109375"/>
    <col customWidth="1" max="257" min="257" width="14"/>
    <col customWidth="1" max="258" min="258" width="55.5703125"/>
    <col customWidth="1" max="259" min="259" width="23.5703125"/>
    <col customWidth="1" max="260" min="260" width="35.5703125"/>
    <col customWidth="1" max="263" min="263" width="12.85546875"/>
    <col customWidth="1" max="264" min="264" width="14.28515625"/>
    <col customWidth="1" max="266" min="266" width="13.85546875"/>
    <col customWidth="1" max="268" min="268" width="11.7109375"/>
    <col customWidth="1" max="513" min="513" width="14"/>
    <col customWidth="1" max="514" min="514" width="55.5703125"/>
    <col customWidth="1" max="515" min="515" width="23.5703125"/>
    <col customWidth="1" max="516" min="516" width="35.5703125"/>
    <col customWidth="1" max="519" min="519" width="12.85546875"/>
    <col customWidth="1" max="520" min="520" width="14.28515625"/>
    <col customWidth="1" max="522" min="522" width="13.85546875"/>
    <col customWidth="1" max="524" min="524" width="11.7109375"/>
    <col customWidth="1" max="769" min="769" width="14"/>
    <col customWidth="1" max="770" min="770" width="55.5703125"/>
    <col customWidth="1" max="771" min="771" width="23.5703125"/>
    <col customWidth="1" max="772" min="772" width="35.5703125"/>
    <col customWidth="1" max="775" min="775" width="12.85546875"/>
    <col customWidth="1" max="776" min="776" width="14.28515625"/>
    <col customWidth="1" max="778" min="778" width="13.85546875"/>
    <col customWidth="1" max="780" min="780" width="11.7109375"/>
    <col customWidth="1" max="1025" min="1025" width="14"/>
    <col customWidth="1" max="1026" min="1026" width="55.5703125"/>
    <col customWidth="1" max="1027" min="1027" width="23.5703125"/>
    <col customWidth="1" max="1028" min="1028" width="35.5703125"/>
    <col customWidth="1" max="1031" min="1031" width="12.85546875"/>
    <col customWidth="1" max="1032" min="1032" width="14.28515625"/>
    <col customWidth="1" max="1034" min="1034" width="13.85546875"/>
    <col customWidth="1" max="1036" min="1036" width="11.7109375"/>
    <col customWidth="1" max="1281" min="1281" width="14"/>
    <col customWidth="1" max="1282" min="1282" width="55.5703125"/>
    <col customWidth="1" max="1283" min="1283" width="23.5703125"/>
    <col customWidth="1" max="1284" min="1284" width="35.5703125"/>
    <col customWidth="1" max="1287" min="1287" width="12.85546875"/>
    <col customWidth="1" max="1288" min="1288" width="14.28515625"/>
    <col customWidth="1" max="1290" min="1290" width="13.85546875"/>
    <col customWidth="1" max="1292" min="1292" width="11.7109375"/>
    <col customWidth="1" max="1537" min="1537" width="14"/>
    <col customWidth="1" max="1538" min="1538" width="55.5703125"/>
    <col customWidth="1" max="1539" min="1539" width="23.5703125"/>
    <col customWidth="1" max="1540" min="1540" width="35.5703125"/>
    <col customWidth="1" max="1543" min="1543" width="12.85546875"/>
    <col customWidth="1" max="1544" min="1544" width="14.28515625"/>
    <col customWidth="1" max="1546" min="1546" width="13.85546875"/>
    <col customWidth="1" max="1548" min="1548" width="11.7109375"/>
    <col customWidth="1" max="1793" min="1793" width="14"/>
    <col customWidth="1" max="1794" min="1794" width="55.5703125"/>
    <col customWidth="1" max="1795" min="1795" width="23.5703125"/>
    <col customWidth="1" max="1796" min="1796" width="35.5703125"/>
    <col customWidth="1" max="1799" min="1799" width="12.85546875"/>
    <col customWidth="1" max="1800" min="1800" width="14.28515625"/>
    <col customWidth="1" max="1802" min="1802" width="13.85546875"/>
    <col customWidth="1" max="1804" min="1804" width="11.7109375"/>
    <col customWidth="1" max="2049" min="2049" width="14"/>
    <col customWidth="1" max="2050" min="2050" width="55.5703125"/>
    <col customWidth="1" max="2051" min="2051" width="23.5703125"/>
    <col customWidth="1" max="2052" min="2052" width="35.5703125"/>
    <col customWidth="1" max="2055" min="2055" width="12.85546875"/>
    <col customWidth="1" max="2056" min="2056" width="14.28515625"/>
    <col customWidth="1" max="2058" min="2058" width="13.85546875"/>
    <col customWidth="1" max="2060" min="2060" width="11.7109375"/>
    <col customWidth="1" max="2305" min="2305" width="14"/>
    <col customWidth="1" max="2306" min="2306" width="55.5703125"/>
    <col customWidth="1" max="2307" min="2307" width="23.5703125"/>
    <col customWidth="1" max="2308" min="2308" width="35.5703125"/>
    <col customWidth="1" max="2311" min="2311" width="12.85546875"/>
    <col customWidth="1" max="2312" min="2312" width="14.28515625"/>
    <col customWidth="1" max="2314" min="2314" width="13.85546875"/>
    <col customWidth="1" max="2316" min="2316" width="11.7109375"/>
    <col customWidth="1" max="2561" min="2561" width="14"/>
    <col customWidth="1" max="2562" min="2562" width="55.5703125"/>
    <col customWidth="1" max="2563" min="2563" width="23.5703125"/>
    <col customWidth="1" max="2564" min="2564" width="35.5703125"/>
    <col customWidth="1" max="2567" min="2567" width="12.85546875"/>
    <col customWidth="1" max="2568" min="2568" width="14.28515625"/>
    <col customWidth="1" max="2570" min="2570" width="13.85546875"/>
    <col customWidth="1" max="2572" min="2572" width="11.7109375"/>
    <col customWidth="1" max="2817" min="2817" width="14"/>
    <col customWidth="1" max="2818" min="2818" width="55.5703125"/>
    <col customWidth="1" max="2819" min="2819" width="23.5703125"/>
    <col customWidth="1" max="2820" min="2820" width="35.5703125"/>
    <col customWidth="1" max="2823" min="2823" width="12.85546875"/>
    <col customWidth="1" max="2824" min="2824" width="14.28515625"/>
    <col customWidth="1" max="2826" min="2826" width="13.85546875"/>
    <col customWidth="1" max="2828" min="2828" width="11.7109375"/>
    <col customWidth="1" max="3073" min="3073" width="14"/>
    <col customWidth="1" max="3074" min="3074" width="55.5703125"/>
    <col customWidth="1" max="3075" min="3075" width="23.5703125"/>
    <col customWidth="1" max="3076" min="3076" width="35.5703125"/>
    <col customWidth="1" max="3079" min="3079" width="12.85546875"/>
    <col customWidth="1" max="3080" min="3080" width="14.28515625"/>
    <col customWidth="1" max="3082" min="3082" width="13.85546875"/>
    <col customWidth="1" max="3084" min="3084" width="11.7109375"/>
    <col customWidth="1" max="3329" min="3329" width="14"/>
    <col customWidth="1" max="3330" min="3330" width="55.5703125"/>
    <col customWidth="1" max="3331" min="3331" width="23.5703125"/>
    <col customWidth="1" max="3332" min="3332" width="35.5703125"/>
    <col customWidth="1" max="3335" min="3335" width="12.85546875"/>
    <col customWidth="1" max="3336" min="3336" width="14.28515625"/>
    <col customWidth="1" max="3338" min="3338" width="13.85546875"/>
    <col customWidth="1" max="3340" min="3340" width="11.7109375"/>
    <col customWidth="1" max="3585" min="3585" width="14"/>
    <col customWidth="1" max="3586" min="3586" width="55.5703125"/>
    <col customWidth="1" max="3587" min="3587" width="23.5703125"/>
    <col customWidth="1" max="3588" min="3588" width="35.5703125"/>
    <col customWidth="1" max="3591" min="3591" width="12.85546875"/>
    <col customWidth="1" max="3592" min="3592" width="14.28515625"/>
    <col customWidth="1" max="3594" min="3594" width="13.85546875"/>
    <col customWidth="1" max="3596" min="3596" width="11.7109375"/>
    <col customWidth="1" max="3841" min="3841" width="14"/>
    <col customWidth="1" max="3842" min="3842" width="55.5703125"/>
    <col customWidth="1" max="3843" min="3843" width="23.5703125"/>
    <col customWidth="1" max="3844" min="3844" width="35.5703125"/>
    <col customWidth="1" max="3847" min="3847" width="12.85546875"/>
    <col customWidth="1" max="3848" min="3848" width="14.28515625"/>
    <col customWidth="1" max="3850" min="3850" width="13.85546875"/>
    <col customWidth="1" max="3852" min="3852" width="11.7109375"/>
    <col customWidth="1" max="4097" min="4097" width="14"/>
    <col customWidth="1" max="4098" min="4098" width="55.5703125"/>
    <col customWidth="1" max="4099" min="4099" width="23.5703125"/>
    <col customWidth="1" max="4100" min="4100" width="35.5703125"/>
    <col customWidth="1" max="4103" min="4103" width="12.85546875"/>
    <col customWidth="1" max="4104" min="4104" width="14.28515625"/>
    <col customWidth="1" max="4106" min="4106" width="13.85546875"/>
    <col customWidth="1" max="4108" min="4108" width="11.7109375"/>
    <col customWidth="1" max="4353" min="4353" width="14"/>
    <col customWidth="1" max="4354" min="4354" width="55.5703125"/>
    <col customWidth="1" max="4355" min="4355" width="23.5703125"/>
    <col customWidth="1" max="4356" min="4356" width="35.5703125"/>
    <col customWidth="1" max="4359" min="4359" width="12.85546875"/>
    <col customWidth="1" max="4360" min="4360" width="14.28515625"/>
    <col customWidth="1" max="4362" min="4362" width="13.85546875"/>
    <col customWidth="1" max="4364" min="4364" width="11.7109375"/>
    <col customWidth="1" max="4609" min="4609" width="14"/>
    <col customWidth="1" max="4610" min="4610" width="55.5703125"/>
    <col customWidth="1" max="4611" min="4611" width="23.5703125"/>
    <col customWidth="1" max="4612" min="4612" width="35.5703125"/>
    <col customWidth="1" max="4615" min="4615" width="12.85546875"/>
    <col customWidth="1" max="4616" min="4616" width="14.28515625"/>
    <col customWidth="1" max="4618" min="4618" width="13.85546875"/>
    <col customWidth="1" max="4620" min="4620" width="11.7109375"/>
    <col customWidth="1" max="4865" min="4865" width="14"/>
    <col customWidth="1" max="4866" min="4866" width="55.5703125"/>
    <col customWidth="1" max="4867" min="4867" width="23.5703125"/>
    <col customWidth="1" max="4868" min="4868" width="35.5703125"/>
    <col customWidth="1" max="4871" min="4871" width="12.85546875"/>
    <col customWidth="1" max="4872" min="4872" width="14.28515625"/>
    <col customWidth="1" max="4874" min="4874" width="13.85546875"/>
    <col customWidth="1" max="4876" min="4876" width="11.7109375"/>
    <col customWidth="1" max="5121" min="5121" width="14"/>
    <col customWidth="1" max="5122" min="5122" width="55.5703125"/>
    <col customWidth="1" max="5123" min="5123" width="23.5703125"/>
    <col customWidth="1" max="5124" min="5124" width="35.5703125"/>
    <col customWidth="1" max="5127" min="5127" width="12.85546875"/>
    <col customWidth="1" max="5128" min="5128" width="14.28515625"/>
    <col customWidth="1" max="5130" min="5130" width="13.85546875"/>
    <col customWidth="1" max="5132" min="5132" width="11.7109375"/>
    <col customWidth="1" max="5377" min="5377" width="14"/>
    <col customWidth="1" max="5378" min="5378" width="55.5703125"/>
    <col customWidth="1" max="5379" min="5379" width="23.5703125"/>
    <col customWidth="1" max="5380" min="5380" width="35.5703125"/>
    <col customWidth="1" max="5383" min="5383" width="12.85546875"/>
    <col customWidth="1" max="5384" min="5384" width="14.28515625"/>
    <col customWidth="1" max="5386" min="5386" width="13.85546875"/>
    <col customWidth="1" max="5388" min="5388" width="11.7109375"/>
    <col customWidth="1" max="5633" min="5633" width="14"/>
    <col customWidth="1" max="5634" min="5634" width="55.5703125"/>
    <col customWidth="1" max="5635" min="5635" width="23.5703125"/>
    <col customWidth="1" max="5636" min="5636" width="35.5703125"/>
    <col customWidth="1" max="5639" min="5639" width="12.85546875"/>
    <col customWidth="1" max="5640" min="5640" width="14.28515625"/>
    <col customWidth="1" max="5642" min="5642" width="13.85546875"/>
    <col customWidth="1" max="5644" min="5644" width="11.7109375"/>
    <col customWidth="1" max="5889" min="5889" width="14"/>
    <col customWidth="1" max="5890" min="5890" width="55.5703125"/>
    <col customWidth="1" max="5891" min="5891" width="23.5703125"/>
    <col customWidth="1" max="5892" min="5892" width="35.5703125"/>
    <col customWidth="1" max="5895" min="5895" width="12.85546875"/>
    <col customWidth="1" max="5896" min="5896" width="14.28515625"/>
    <col customWidth="1" max="5898" min="5898" width="13.85546875"/>
    <col customWidth="1" max="5900" min="5900" width="11.7109375"/>
    <col customWidth="1" max="6145" min="6145" width="14"/>
    <col customWidth="1" max="6146" min="6146" width="55.5703125"/>
    <col customWidth="1" max="6147" min="6147" width="23.5703125"/>
    <col customWidth="1" max="6148" min="6148" width="35.5703125"/>
    <col customWidth="1" max="6151" min="6151" width="12.85546875"/>
    <col customWidth="1" max="6152" min="6152" width="14.28515625"/>
    <col customWidth="1" max="6154" min="6154" width="13.85546875"/>
    <col customWidth="1" max="6156" min="6156" width="11.7109375"/>
    <col customWidth="1" max="6401" min="6401" width="14"/>
    <col customWidth="1" max="6402" min="6402" width="55.5703125"/>
    <col customWidth="1" max="6403" min="6403" width="23.5703125"/>
    <col customWidth="1" max="6404" min="6404" width="35.5703125"/>
    <col customWidth="1" max="6407" min="6407" width="12.85546875"/>
    <col customWidth="1" max="6408" min="6408" width="14.28515625"/>
    <col customWidth="1" max="6410" min="6410" width="13.85546875"/>
    <col customWidth="1" max="6412" min="6412" width="11.7109375"/>
    <col customWidth="1" max="6657" min="6657" width="14"/>
    <col customWidth="1" max="6658" min="6658" width="55.5703125"/>
    <col customWidth="1" max="6659" min="6659" width="23.5703125"/>
    <col customWidth="1" max="6660" min="6660" width="35.5703125"/>
    <col customWidth="1" max="6663" min="6663" width="12.85546875"/>
    <col customWidth="1" max="6664" min="6664" width="14.28515625"/>
    <col customWidth="1" max="6666" min="6666" width="13.85546875"/>
    <col customWidth="1" max="6668" min="6668" width="11.7109375"/>
    <col customWidth="1" max="6913" min="6913" width="14"/>
    <col customWidth="1" max="6914" min="6914" width="55.5703125"/>
    <col customWidth="1" max="6915" min="6915" width="23.5703125"/>
    <col customWidth="1" max="6916" min="6916" width="35.5703125"/>
    <col customWidth="1" max="6919" min="6919" width="12.85546875"/>
    <col customWidth="1" max="6920" min="6920" width="14.28515625"/>
    <col customWidth="1" max="6922" min="6922" width="13.85546875"/>
    <col customWidth="1" max="6924" min="6924" width="11.7109375"/>
    <col customWidth="1" max="7169" min="7169" width="14"/>
    <col customWidth="1" max="7170" min="7170" width="55.5703125"/>
    <col customWidth="1" max="7171" min="7171" width="23.5703125"/>
    <col customWidth="1" max="7172" min="7172" width="35.5703125"/>
    <col customWidth="1" max="7175" min="7175" width="12.85546875"/>
    <col customWidth="1" max="7176" min="7176" width="14.28515625"/>
    <col customWidth="1" max="7178" min="7178" width="13.85546875"/>
    <col customWidth="1" max="7180" min="7180" width="11.7109375"/>
    <col customWidth="1" max="7425" min="7425" width="14"/>
    <col customWidth="1" max="7426" min="7426" width="55.5703125"/>
    <col customWidth="1" max="7427" min="7427" width="23.5703125"/>
    <col customWidth="1" max="7428" min="7428" width="35.5703125"/>
    <col customWidth="1" max="7431" min="7431" width="12.85546875"/>
    <col customWidth="1" max="7432" min="7432" width="14.28515625"/>
    <col customWidth="1" max="7434" min="7434" width="13.85546875"/>
    <col customWidth="1" max="7436" min="7436" width="11.7109375"/>
    <col customWidth="1" max="7681" min="7681" width="14"/>
    <col customWidth="1" max="7682" min="7682" width="55.5703125"/>
    <col customWidth="1" max="7683" min="7683" width="23.5703125"/>
    <col customWidth="1" max="7684" min="7684" width="35.5703125"/>
    <col customWidth="1" max="7687" min="7687" width="12.85546875"/>
    <col customWidth="1" max="7688" min="7688" width="14.28515625"/>
    <col customWidth="1" max="7690" min="7690" width="13.85546875"/>
    <col customWidth="1" max="7692" min="7692" width="11.7109375"/>
    <col customWidth="1" max="7937" min="7937" width="14"/>
    <col customWidth="1" max="7938" min="7938" width="55.5703125"/>
    <col customWidth="1" max="7939" min="7939" width="23.5703125"/>
    <col customWidth="1" max="7940" min="7940" width="35.5703125"/>
    <col customWidth="1" max="7943" min="7943" width="12.85546875"/>
    <col customWidth="1" max="7944" min="7944" width="14.28515625"/>
    <col customWidth="1" max="7946" min="7946" width="13.85546875"/>
    <col customWidth="1" max="7948" min="7948" width="11.7109375"/>
    <col customWidth="1" max="8193" min="8193" width="14"/>
    <col customWidth="1" max="8194" min="8194" width="55.5703125"/>
    <col customWidth="1" max="8195" min="8195" width="23.5703125"/>
    <col customWidth="1" max="8196" min="8196" width="35.5703125"/>
    <col customWidth="1" max="8199" min="8199" width="12.85546875"/>
    <col customWidth="1" max="8200" min="8200" width="14.28515625"/>
    <col customWidth="1" max="8202" min="8202" width="13.85546875"/>
    <col customWidth="1" max="8204" min="8204" width="11.7109375"/>
    <col customWidth="1" max="8449" min="8449" width="14"/>
    <col customWidth="1" max="8450" min="8450" width="55.5703125"/>
    <col customWidth="1" max="8451" min="8451" width="23.5703125"/>
    <col customWidth="1" max="8452" min="8452" width="35.5703125"/>
    <col customWidth="1" max="8455" min="8455" width="12.85546875"/>
    <col customWidth="1" max="8456" min="8456" width="14.28515625"/>
    <col customWidth="1" max="8458" min="8458" width="13.85546875"/>
    <col customWidth="1" max="8460" min="8460" width="11.7109375"/>
    <col customWidth="1" max="8705" min="8705" width="14"/>
    <col customWidth="1" max="8706" min="8706" width="55.5703125"/>
    <col customWidth="1" max="8707" min="8707" width="23.5703125"/>
    <col customWidth="1" max="8708" min="8708" width="35.5703125"/>
    <col customWidth="1" max="8711" min="8711" width="12.85546875"/>
    <col customWidth="1" max="8712" min="8712" width="14.28515625"/>
    <col customWidth="1" max="8714" min="8714" width="13.85546875"/>
    <col customWidth="1" max="8716" min="8716" width="11.7109375"/>
    <col customWidth="1" max="8961" min="8961" width="14"/>
    <col customWidth="1" max="8962" min="8962" width="55.5703125"/>
    <col customWidth="1" max="8963" min="8963" width="23.5703125"/>
    <col customWidth="1" max="8964" min="8964" width="35.5703125"/>
    <col customWidth="1" max="8967" min="8967" width="12.85546875"/>
    <col customWidth="1" max="8968" min="8968" width="14.28515625"/>
    <col customWidth="1" max="8970" min="8970" width="13.85546875"/>
    <col customWidth="1" max="8972" min="8972" width="11.7109375"/>
    <col customWidth="1" max="9217" min="9217" width="14"/>
    <col customWidth="1" max="9218" min="9218" width="55.5703125"/>
    <col customWidth="1" max="9219" min="9219" width="23.5703125"/>
    <col customWidth="1" max="9220" min="9220" width="35.5703125"/>
    <col customWidth="1" max="9223" min="9223" width="12.85546875"/>
    <col customWidth="1" max="9224" min="9224" width="14.28515625"/>
    <col customWidth="1" max="9226" min="9226" width="13.85546875"/>
    <col customWidth="1" max="9228" min="9228" width="11.7109375"/>
    <col customWidth="1" max="9473" min="9473" width="14"/>
    <col customWidth="1" max="9474" min="9474" width="55.5703125"/>
    <col customWidth="1" max="9475" min="9475" width="23.5703125"/>
    <col customWidth="1" max="9476" min="9476" width="35.5703125"/>
    <col customWidth="1" max="9479" min="9479" width="12.85546875"/>
    <col customWidth="1" max="9480" min="9480" width="14.28515625"/>
    <col customWidth="1" max="9482" min="9482" width="13.85546875"/>
    <col customWidth="1" max="9484" min="9484" width="11.7109375"/>
    <col customWidth="1" max="9729" min="9729" width="14"/>
    <col customWidth="1" max="9730" min="9730" width="55.5703125"/>
    <col customWidth="1" max="9731" min="9731" width="23.5703125"/>
    <col customWidth="1" max="9732" min="9732" width="35.5703125"/>
    <col customWidth="1" max="9735" min="9735" width="12.85546875"/>
    <col customWidth="1" max="9736" min="9736" width="14.28515625"/>
    <col customWidth="1" max="9738" min="9738" width="13.85546875"/>
    <col customWidth="1" max="9740" min="9740" width="11.7109375"/>
    <col customWidth="1" max="9985" min="9985" width="14"/>
    <col customWidth="1" max="9986" min="9986" width="55.5703125"/>
    <col customWidth="1" max="9987" min="9987" width="23.5703125"/>
    <col customWidth="1" max="9988" min="9988" width="35.5703125"/>
    <col customWidth="1" max="9991" min="9991" width="12.85546875"/>
    <col customWidth="1" max="9992" min="9992" width="14.28515625"/>
    <col customWidth="1" max="9994" min="9994" width="13.85546875"/>
    <col customWidth="1" max="9996" min="9996" width="11.7109375"/>
    <col customWidth="1" max="10241" min="10241" width="14"/>
    <col customWidth="1" max="10242" min="10242" width="55.5703125"/>
    <col customWidth="1" max="10243" min="10243" width="23.5703125"/>
    <col customWidth="1" max="10244" min="10244" width="35.5703125"/>
    <col customWidth="1" max="10247" min="10247" width="12.85546875"/>
    <col customWidth="1" max="10248" min="10248" width="14.28515625"/>
    <col customWidth="1" max="10250" min="10250" width="13.85546875"/>
    <col customWidth="1" max="10252" min="10252" width="11.7109375"/>
    <col customWidth="1" max="10497" min="10497" width="14"/>
    <col customWidth="1" max="10498" min="10498" width="55.5703125"/>
    <col customWidth="1" max="10499" min="10499" width="23.5703125"/>
    <col customWidth="1" max="10500" min="10500" width="35.5703125"/>
    <col customWidth="1" max="10503" min="10503" width="12.85546875"/>
    <col customWidth="1" max="10504" min="10504" width="14.28515625"/>
    <col customWidth="1" max="10506" min="10506" width="13.85546875"/>
    <col customWidth="1" max="10508" min="10508" width="11.7109375"/>
    <col customWidth="1" max="10753" min="10753" width="14"/>
    <col customWidth="1" max="10754" min="10754" width="55.5703125"/>
    <col customWidth="1" max="10755" min="10755" width="23.5703125"/>
    <col customWidth="1" max="10756" min="10756" width="35.5703125"/>
    <col customWidth="1" max="10759" min="10759" width="12.85546875"/>
    <col customWidth="1" max="10760" min="10760" width="14.28515625"/>
    <col customWidth="1" max="10762" min="10762" width="13.85546875"/>
    <col customWidth="1" max="10764" min="10764" width="11.7109375"/>
    <col customWidth="1" max="11009" min="11009" width="14"/>
    <col customWidth="1" max="11010" min="11010" width="55.5703125"/>
    <col customWidth="1" max="11011" min="11011" width="23.5703125"/>
    <col customWidth="1" max="11012" min="11012" width="35.5703125"/>
    <col customWidth="1" max="11015" min="11015" width="12.85546875"/>
    <col customWidth="1" max="11016" min="11016" width="14.28515625"/>
    <col customWidth="1" max="11018" min="11018" width="13.85546875"/>
    <col customWidth="1" max="11020" min="11020" width="11.7109375"/>
    <col customWidth="1" max="11265" min="11265" width="14"/>
    <col customWidth="1" max="11266" min="11266" width="55.5703125"/>
    <col customWidth="1" max="11267" min="11267" width="23.5703125"/>
    <col customWidth="1" max="11268" min="11268" width="35.5703125"/>
    <col customWidth="1" max="11271" min="11271" width="12.85546875"/>
    <col customWidth="1" max="11272" min="11272" width="14.28515625"/>
    <col customWidth="1" max="11274" min="11274" width="13.85546875"/>
    <col customWidth="1" max="11276" min="11276" width="11.7109375"/>
    <col customWidth="1" max="11521" min="11521" width="14"/>
    <col customWidth="1" max="11522" min="11522" width="55.5703125"/>
    <col customWidth="1" max="11523" min="11523" width="23.5703125"/>
    <col customWidth="1" max="11524" min="11524" width="35.5703125"/>
    <col customWidth="1" max="11527" min="11527" width="12.85546875"/>
    <col customWidth="1" max="11528" min="11528" width="14.28515625"/>
    <col customWidth="1" max="11530" min="11530" width="13.85546875"/>
    <col customWidth="1" max="11532" min="11532" width="11.7109375"/>
    <col customWidth="1" max="11777" min="11777" width="14"/>
    <col customWidth="1" max="11778" min="11778" width="55.5703125"/>
    <col customWidth="1" max="11779" min="11779" width="23.5703125"/>
    <col customWidth="1" max="11780" min="11780" width="35.5703125"/>
    <col customWidth="1" max="11783" min="11783" width="12.85546875"/>
    <col customWidth="1" max="11784" min="11784" width="14.28515625"/>
    <col customWidth="1" max="11786" min="11786" width="13.85546875"/>
    <col customWidth="1" max="11788" min="11788" width="11.7109375"/>
    <col customWidth="1" max="12033" min="12033" width="14"/>
    <col customWidth="1" max="12034" min="12034" width="55.5703125"/>
    <col customWidth="1" max="12035" min="12035" width="23.5703125"/>
    <col customWidth="1" max="12036" min="12036" width="35.5703125"/>
    <col customWidth="1" max="12039" min="12039" width="12.85546875"/>
    <col customWidth="1" max="12040" min="12040" width="14.28515625"/>
    <col customWidth="1" max="12042" min="12042" width="13.85546875"/>
    <col customWidth="1" max="12044" min="12044" width="11.7109375"/>
    <col customWidth="1" max="12289" min="12289" width="14"/>
    <col customWidth="1" max="12290" min="12290" width="55.5703125"/>
    <col customWidth="1" max="12291" min="12291" width="23.5703125"/>
    <col customWidth="1" max="12292" min="12292" width="35.5703125"/>
    <col customWidth="1" max="12295" min="12295" width="12.85546875"/>
    <col customWidth="1" max="12296" min="12296" width="14.28515625"/>
    <col customWidth="1" max="12298" min="12298" width="13.85546875"/>
    <col customWidth="1" max="12300" min="12300" width="11.7109375"/>
    <col customWidth="1" max="12545" min="12545" width="14"/>
    <col customWidth="1" max="12546" min="12546" width="55.5703125"/>
    <col customWidth="1" max="12547" min="12547" width="23.5703125"/>
    <col customWidth="1" max="12548" min="12548" width="35.5703125"/>
    <col customWidth="1" max="12551" min="12551" width="12.85546875"/>
    <col customWidth="1" max="12552" min="12552" width="14.28515625"/>
    <col customWidth="1" max="12554" min="12554" width="13.85546875"/>
    <col customWidth="1" max="12556" min="12556" width="11.7109375"/>
    <col customWidth="1" max="12801" min="12801" width="14"/>
    <col customWidth="1" max="12802" min="12802" width="55.5703125"/>
    <col customWidth="1" max="12803" min="12803" width="23.5703125"/>
    <col customWidth="1" max="12804" min="12804" width="35.5703125"/>
    <col customWidth="1" max="12807" min="12807" width="12.85546875"/>
    <col customWidth="1" max="12808" min="12808" width="14.28515625"/>
    <col customWidth="1" max="12810" min="12810" width="13.85546875"/>
    <col customWidth="1" max="12812" min="12812" width="11.7109375"/>
    <col customWidth="1" max="13057" min="13057" width="14"/>
    <col customWidth="1" max="13058" min="13058" width="55.5703125"/>
    <col customWidth="1" max="13059" min="13059" width="23.5703125"/>
    <col customWidth="1" max="13060" min="13060" width="35.5703125"/>
    <col customWidth="1" max="13063" min="13063" width="12.85546875"/>
    <col customWidth="1" max="13064" min="13064" width="14.28515625"/>
    <col customWidth="1" max="13066" min="13066" width="13.85546875"/>
    <col customWidth="1" max="13068" min="13068" width="11.7109375"/>
    <col customWidth="1" max="13313" min="13313" width="14"/>
    <col customWidth="1" max="13314" min="13314" width="55.5703125"/>
    <col customWidth="1" max="13315" min="13315" width="23.5703125"/>
    <col customWidth="1" max="13316" min="13316" width="35.5703125"/>
    <col customWidth="1" max="13319" min="13319" width="12.85546875"/>
    <col customWidth="1" max="13320" min="13320" width="14.28515625"/>
    <col customWidth="1" max="13322" min="13322" width="13.85546875"/>
    <col customWidth="1" max="13324" min="13324" width="11.7109375"/>
    <col customWidth="1" max="13569" min="13569" width="14"/>
    <col customWidth="1" max="13570" min="13570" width="55.5703125"/>
    <col customWidth="1" max="13571" min="13571" width="23.5703125"/>
    <col customWidth="1" max="13572" min="13572" width="35.5703125"/>
    <col customWidth="1" max="13575" min="13575" width="12.85546875"/>
    <col customWidth="1" max="13576" min="13576" width="14.28515625"/>
    <col customWidth="1" max="13578" min="13578" width="13.85546875"/>
    <col customWidth="1" max="13580" min="13580" width="11.7109375"/>
    <col customWidth="1" max="13825" min="13825" width="14"/>
    <col customWidth="1" max="13826" min="13826" width="55.5703125"/>
    <col customWidth="1" max="13827" min="13827" width="23.5703125"/>
    <col customWidth="1" max="13828" min="13828" width="35.5703125"/>
    <col customWidth="1" max="13831" min="13831" width="12.85546875"/>
    <col customWidth="1" max="13832" min="13832" width="14.28515625"/>
    <col customWidth="1" max="13834" min="13834" width="13.85546875"/>
    <col customWidth="1" max="13836" min="13836" width="11.7109375"/>
    <col customWidth="1" max="14081" min="14081" width="14"/>
    <col customWidth="1" max="14082" min="14082" width="55.5703125"/>
    <col customWidth="1" max="14083" min="14083" width="23.5703125"/>
    <col customWidth="1" max="14084" min="14084" width="35.5703125"/>
    <col customWidth="1" max="14087" min="14087" width="12.85546875"/>
    <col customWidth="1" max="14088" min="14088" width="14.28515625"/>
    <col customWidth="1" max="14090" min="14090" width="13.85546875"/>
    <col customWidth="1" max="14092" min="14092" width="11.7109375"/>
    <col customWidth="1" max="14337" min="14337" width="14"/>
    <col customWidth="1" max="14338" min="14338" width="55.5703125"/>
    <col customWidth="1" max="14339" min="14339" width="23.5703125"/>
    <col customWidth="1" max="14340" min="14340" width="35.5703125"/>
    <col customWidth="1" max="14343" min="14343" width="12.85546875"/>
    <col customWidth="1" max="14344" min="14344" width="14.28515625"/>
    <col customWidth="1" max="14346" min="14346" width="13.85546875"/>
    <col customWidth="1" max="14348" min="14348" width="11.7109375"/>
    <col customWidth="1" max="14593" min="14593" width="14"/>
    <col customWidth="1" max="14594" min="14594" width="55.5703125"/>
    <col customWidth="1" max="14595" min="14595" width="23.5703125"/>
    <col customWidth="1" max="14596" min="14596" width="35.5703125"/>
    <col customWidth="1" max="14599" min="14599" width="12.85546875"/>
    <col customWidth="1" max="14600" min="14600" width="14.28515625"/>
    <col customWidth="1" max="14602" min="14602" width="13.85546875"/>
    <col customWidth="1" max="14604" min="14604" width="11.7109375"/>
    <col customWidth="1" max="14849" min="14849" width="14"/>
    <col customWidth="1" max="14850" min="14850" width="55.5703125"/>
    <col customWidth="1" max="14851" min="14851" width="23.5703125"/>
    <col customWidth="1" max="14852" min="14852" width="35.5703125"/>
    <col customWidth="1" max="14855" min="14855" width="12.85546875"/>
    <col customWidth="1" max="14856" min="14856" width="14.28515625"/>
    <col customWidth="1" max="14858" min="14858" width="13.85546875"/>
    <col customWidth="1" max="14860" min="14860" width="11.7109375"/>
    <col customWidth="1" max="15105" min="15105" width="14"/>
    <col customWidth="1" max="15106" min="15106" width="55.5703125"/>
    <col customWidth="1" max="15107" min="15107" width="23.5703125"/>
    <col customWidth="1" max="15108" min="15108" width="35.5703125"/>
    <col customWidth="1" max="15111" min="15111" width="12.85546875"/>
    <col customWidth="1" max="15112" min="15112" width="14.28515625"/>
    <col customWidth="1" max="15114" min="15114" width="13.85546875"/>
    <col customWidth="1" max="15116" min="15116" width="11.7109375"/>
    <col customWidth="1" max="15361" min="15361" width="14"/>
    <col customWidth="1" max="15362" min="15362" width="55.5703125"/>
    <col customWidth="1" max="15363" min="15363" width="23.5703125"/>
    <col customWidth="1" max="15364" min="15364" width="35.5703125"/>
    <col customWidth="1" max="15367" min="15367" width="12.85546875"/>
    <col customWidth="1" max="15368" min="15368" width="14.28515625"/>
    <col customWidth="1" max="15370" min="15370" width="13.85546875"/>
    <col customWidth="1" max="15372" min="15372" width="11.7109375"/>
    <col customWidth="1" max="15617" min="15617" width="14"/>
    <col customWidth="1" max="15618" min="15618" width="55.5703125"/>
    <col customWidth="1" max="15619" min="15619" width="23.5703125"/>
    <col customWidth="1" max="15620" min="15620" width="35.5703125"/>
    <col customWidth="1" max="15623" min="15623" width="12.85546875"/>
    <col customWidth="1" max="15624" min="15624" width="14.28515625"/>
    <col customWidth="1" max="15626" min="15626" width="13.85546875"/>
    <col customWidth="1" max="15628" min="15628" width="11.7109375"/>
    <col customWidth="1" max="15873" min="15873" width="14"/>
    <col customWidth="1" max="15874" min="15874" width="55.5703125"/>
    <col customWidth="1" max="15875" min="15875" width="23.5703125"/>
    <col customWidth="1" max="15876" min="15876" width="35.5703125"/>
    <col customWidth="1" max="15879" min="15879" width="12.85546875"/>
    <col customWidth="1" max="15880" min="15880" width="14.28515625"/>
    <col customWidth="1" max="15882" min="15882" width="13.85546875"/>
    <col customWidth="1" max="15884" min="15884" width="11.7109375"/>
    <col customWidth="1" max="16129" min="16129" width="14"/>
    <col customWidth="1" max="16130" min="16130" width="55.5703125"/>
    <col customWidth="1" max="16131" min="16131" width="23.5703125"/>
    <col customWidth="1" max="16132" min="16132" width="35.5703125"/>
    <col customWidth="1" max="16135" min="16135" width="12.85546875"/>
    <col customWidth="1" max="16136" min="16136" width="14.28515625"/>
    <col customWidth="1" max="16138" min="16138" width="13.85546875"/>
    <col customWidth="1" max="16140" min="16140" width="11.7109375"/>
  </cols>
  <sheetData>
    <row r="1" spans="1:14">
      <c r="A1" s="24" t="s">
        <v>15</v>
      </c>
      <c r="B1" s="21" t="s">
        <v>16</v>
      </c>
      <c r="C1" s="1" t="s">
        <v>17</v>
      </c>
      <c r="D1" s="1" t="s">
        <v>18</v>
      </c>
      <c r="E1" s="1" t="n">
        <v>2022</v>
      </c>
      <c r="F1" s="1" t="n">
        <v>2023</v>
      </c>
      <c r="G1" s="1" t="n">
        <v>2024</v>
      </c>
      <c r="H1" s="1" t="n">
        <v>2025</v>
      </c>
      <c r="I1" s="1" t="n">
        <v>2026</v>
      </c>
      <c r="J1" s="1" t="n">
        <v>2027</v>
      </c>
      <c r="K1" s="1" t="n">
        <v>2028</v>
      </c>
      <c r="L1" s="1" t="n">
        <v>2029</v>
      </c>
      <c r="M1" s="1" t="n">
        <v>2030</v>
      </c>
      <c r="N1" s="1" t="n">
        <v>2031</v>
      </c>
    </row>
    <row customHeight="1" ht="30" r="2" spans="1:14">
      <c r="A2" s="26" t="s">
        <v>19</v>
      </c>
      <c r="B2" s="26" t="s">
        <v>20</v>
      </c>
      <c r="C2" s="28" t="s">
        <v>21</v>
      </c>
      <c r="D2" s="28" t="s">
        <v>22</v>
      </c>
      <c r="E2" s="28" t="n"/>
      <c r="F2" s="28" t="n"/>
      <c r="G2" s="28" t="n"/>
      <c r="H2" s="28" t="n"/>
      <c r="I2" s="28" t="n"/>
      <c r="J2" s="28" t="n"/>
      <c r="K2" s="28" t="n"/>
      <c r="L2" s="28" t="n"/>
      <c r="M2" s="28" t="n"/>
      <c r="N2" s="28" t="n"/>
    </row>
    <row customHeight="1" ht="30" r="3" spans="1:14">
      <c r="A3" s="26" t="s">
        <v>19</v>
      </c>
      <c r="B3" s="26" t="s">
        <v>20</v>
      </c>
      <c r="C3" s="28" t="s">
        <v>21</v>
      </c>
      <c r="D3" s="28" t="s">
        <v>23</v>
      </c>
      <c r="E3" s="28" t="n"/>
      <c r="F3" s="28" t="n"/>
      <c r="G3" s="28" t="n"/>
      <c r="H3" s="28" t="n"/>
      <c r="I3" s="28" t="n"/>
      <c r="J3" s="28" t="n"/>
      <c r="K3" s="28" t="n"/>
      <c r="L3" s="28" t="n"/>
      <c r="M3" s="28" t="n"/>
      <c r="N3" s="28" t="n"/>
    </row>
    <row r="4" spans="1:14">
      <c r="A4" s="26" t="s">
        <v>19</v>
      </c>
      <c r="B4" s="26" t="s">
        <v>24</v>
      </c>
      <c r="C4" s="28" t="s">
        <v>25</v>
      </c>
      <c r="D4" s="28" t="s">
        <v>22</v>
      </c>
      <c r="E4" s="28" t="n">
        <v>0</v>
      </c>
      <c r="F4" s="28" t="n">
        <v>0</v>
      </c>
      <c r="G4" s="28" t="n">
        <v>0</v>
      </c>
      <c r="H4" s="28" t="n">
        <v>0</v>
      </c>
      <c r="I4" s="28" t="n">
        <v>0</v>
      </c>
      <c r="J4" s="28" t="n">
        <v>0</v>
      </c>
      <c r="K4" s="28" t="n"/>
      <c r="L4" s="28" t="n"/>
      <c r="M4" s="28" t="n"/>
      <c r="N4" s="28" t="n"/>
    </row>
    <row r="5" spans="1:14">
      <c r="A5" s="26" t="s">
        <v>19</v>
      </c>
      <c r="B5" s="26" t="s">
        <v>24</v>
      </c>
      <c r="C5" s="28" t="s">
        <v>25</v>
      </c>
      <c r="D5" s="28" t="s">
        <v>23</v>
      </c>
      <c r="E5" s="28" t="n">
        <v>0</v>
      </c>
      <c r="F5" s="28" t="n">
        <v>0</v>
      </c>
      <c r="G5" s="28" t="n">
        <v>0</v>
      </c>
      <c r="H5" s="28" t="n">
        <v>0</v>
      </c>
      <c r="I5" s="28" t="n">
        <v>0</v>
      </c>
      <c r="J5" s="28" t="n">
        <v>0</v>
      </c>
      <c r="K5" s="28" t="n"/>
      <c r="L5" s="28" t="n"/>
      <c r="M5" s="28" t="n"/>
      <c r="N5" s="28" t="n"/>
    </row>
    <row customHeight="1" ht="30" r="6" spans="1:14">
      <c r="A6" s="26" t="s">
        <v>19</v>
      </c>
      <c r="B6" s="26" t="s">
        <v>26</v>
      </c>
      <c r="C6" s="28" t="s">
        <v>27</v>
      </c>
      <c r="D6" s="28" t="s">
        <v>22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/>
      <c r="L6" s="28" t="n"/>
      <c r="M6" s="28" t="n"/>
      <c r="N6" s="28" t="n"/>
    </row>
    <row customHeight="1" ht="30" r="7" spans="1:14">
      <c r="A7" s="26" t="s">
        <v>19</v>
      </c>
      <c r="B7" s="26" t="s">
        <v>26</v>
      </c>
      <c r="C7" s="28" t="s">
        <v>27</v>
      </c>
      <c r="D7" s="28" t="s">
        <v>23</v>
      </c>
      <c r="E7" s="28" t="n">
        <v>0</v>
      </c>
      <c r="F7" s="28" t="n">
        <v>0</v>
      </c>
      <c r="G7" s="28" t="n">
        <v>0</v>
      </c>
      <c r="H7" s="28" t="n">
        <v>0</v>
      </c>
      <c r="I7" s="28" t="n">
        <v>0</v>
      </c>
      <c r="J7" s="28" t="n">
        <v>0</v>
      </c>
      <c r="K7" s="28" t="n"/>
      <c r="L7" s="28" t="n"/>
      <c r="M7" s="28" t="n"/>
      <c r="N7" s="28" t="n"/>
    </row>
    <row r="8" spans="1:14">
      <c r="A8" s="26" t="s">
        <v>19</v>
      </c>
      <c r="B8" s="26" t="s">
        <v>28</v>
      </c>
      <c r="C8" s="28" t="s">
        <v>29</v>
      </c>
      <c r="D8" s="28" t="s">
        <v>22</v>
      </c>
      <c r="E8" s="28" t="n"/>
      <c r="F8" s="28" t="n"/>
      <c r="G8" s="28" t="n"/>
      <c r="H8" s="28" t="n"/>
      <c r="I8" s="28" t="n"/>
      <c r="J8" s="28" t="n"/>
      <c r="K8" s="28" t="n"/>
      <c r="L8" s="28" t="n"/>
      <c r="M8" s="28" t="n"/>
      <c r="N8" s="28" t="n"/>
    </row>
    <row r="9" spans="1:14">
      <c r="A9" s="26" t="s">
        <v>19</v>
      </c>
      <c r="B9" s="26" t="s">
        <v>28</v>
      </c>
      <c r="C9" s="28" t="s">
        <v>29</v>
      </c>
      <c r="D9" s="28" t="s">
        <v>23</v>
      </c>
      <c r="E9" s="28" t="n"/>
      <c r="F9" s="28" t="n"/>
      <c r="G9" s="28" t="n"/>
      <c r="H9" s="28" t="n"/>
      <c r="I9" s="28" t="n"/>
      <c r="J9" s="28" t="n"/>
      <c r="K9" s="28" t="n"/>
      <c r="L9" s="28" t="n"/>
      <c r="M9" s="28" t="n"/>
      <c r="N9" s="28" t="n"/>
    </row>
    <row customHeight="1" ht="30" r="10" spans="1:14">
      <c r="A10" s="26" t="s">
        <v>19</v>
      </c>
      <c r="B10" s="26" t="s">
        <v>30</v>
      </c>
      <c r="C10" s="28" t="s">
        <v>31</v>
      </c>
      <c r="D10" s="28" t="s">
        <v>22</v>
      </c>
      <c r="E10" s="28" t="n"/>
      <c r="F10" s="28" t="n"/>
      <c r="G10" s="28" t="n"/>
      <c r="H10" s="28" t="n"/>
      <c r="I10" s="28" t="n"/>
      <c r="J10" s="28" t="n"/>
      <c r="K10" s="28" t="n"/>
      <c r="L10" s="28" t="n"/>
      <c r="M10" s="28" t="n"/>
      <c r="N10" s="28" t="n"/>
    </row>
    <row customHeight="1" ht="30" r="11" spans="1:14">
      <c r="A11" s="26" t="s">
        <v>19</v>
      </c>
      <c r="B11" s="26" t="s">
        <v>30</v>
      </c>
      <c r="C11" s="28" t="s">
        <v>31</v>
      </c>
      <c r="D11" s="28" t="s">
        <v>23</v>
      </c>
      <c r="E11" s="28" t="n"/>
      <c r="F11" s="28" t="n"/>
      <c r="G11" s="28" t="n"/>
      <c r="H11" s="28" t="n"/>
      <c r="I11" s="28" t="n"/>
      <c r="J11" s="28" t="n"/>
      <c r="K11" s="28" t="n"/>
      <c r="L11" s="28" t="n"/>
      <c r="M11" s="28" t="n"/>
      <c r="N11" s="28" t="n"/>
    </row>
    <row r="12" spans="1:14">
      <c r="A12" s="26" t="s">
        <v>19</v>
      </c>
      <c r="B12" s="26" t="s">
        <v>32</v>
      </c>
      <c r="C12" s="28" t="s">
        <v>33</v>
      </c>
      <c r="D12" s="28" t="s">
        <v>22</v>
      </c>
      <c r="E12" s="28" t="n">
        <v>0</v>
      </c>
      <c r="F12" s="28" t="n">
        <v>0</v>
      </c>
      <c r="G12" s="28" t="n">
        <v>0</v>
      </c>
      <c r="H12" s="28" t="n">
        <v>0</v>
      </c>
      <c r="I12" s="28" t="n">
        <v>0</v>
      </c>
      <c r="J12" s="28" t="n">
        <v>0</v>
      </c>
      <c r="K12" s="28" t="n">
        <v>0</v>
      </c>
      <c r="L12" s="28" t="n">
        <v>0</v>
      </c>
      <c r="M12" s="28" t="n">
        <v>0</v>
      </c>
      <c r="N12" s="28" t="n">
        <v>0</v>
      </c>
    </row>
    <row r="13" spans="1:14">
      <c r="A13" s="26" t="s">
        <v>19</v>
      </c>
      <c r="B13" s="26" t="s">
        <v>32</v>
      </c>
      <c r="C13" s="28" t="s">
        <v>33</v>
      </c>
      <c r="D13" s="28" t="s">
        <v>23</v>
      </c>
      <c r="E13" s="28" t="n">
        <v>0</v>
      </c>
      <c r="F13" s="28" t="n">
        <v>0</v>
      </c>
      <c r="G13" s="28" t="n">
        <v>0</v>
      </c>
      <c r="H13" s="28" t="n">
        <v>0</v>
      </c>
      <c r="I13" s="28" t="n">
        <v>0</v>
      </c>
      <c r="J13" s="28" t="n">
        <v>0</v>
      </c>
      <c r="K13" s="28" t="n">
        <v>0</v>
      </c>
      <c r="L13" s="28" t="n">
        <v>0</v>
      </c>
      <c r="M13" s="28" t="n">
        <v>0</v>
      </c>
      <c r="N13" s="28" t="n">
        <v>0</v>
      </c>
    </row>
    <row customHeight="1" ht="30" r="14" spans="1:14">
      <c r="A14" s="26" t="s">
        <v>19</v>
      </c>
      <c r="B14" s="26" t="s">
        <v>34</v>
      </c>
      <c r="C14" s="28" t="s">
        <v>35</v>
      </c>
      <c r="D14" s="28" t="s">
        <v>22</v>
      </c>
      <c r="E14" s="28" t="n">
        <v>0</v>
      </c>
      <c r="F14" s="28" t="n">
        <v>0</v>
      </c>
      <c r="G14" s="28" t="n">
        <v>0</v>
      </c>
      <c r="H14" s="28" t="n">
        <v>0</v>
      </c>
      <c r="I14" s="28" t="n">
        <v>0</v>
      </c>
      <c r="J14" s="28" t="n">
        <v>0</v>
      </c>
      <c r="K14" s="28" t="n">
        <v>0</v>
      </c>
      <c r="L14" s="28" t="n"/>
      <c r="M14" s="28" t="n"/>
      <c r="N14" s="28" t="n"/>
    </row>
    <row customHeight="1" ht="30" r="15" spans="1:14">
      <c r="A15" s="26" t="s">
        <v>19</v>
      </c>
      <c r="B15" s="26" t="s">
        <v>34</v>
      </c>
      <c r="C15" s="28" t="s">
        <v>35</v>
      </c>
      <c r="D15" s="28" t="s">
        <v>23</v>
      </c>
      <c r="E15" s="28" t="n">
        <v>0</v>
      </c>
      <c r="F15" s="28" t="n">
        <v>0</v>
      </c>
      <c r="G15" s="28" t="n">
        <v>0</v>
      </c>
      <c r="H15" s="28" t="n">
        <v>0</v>
      </c>
      <c r="I15" s="28" t="n">
        <v>0</v>
      </c>
      <c r="J15" s="28" t="n">
        <v>0</v>
      </c>
      <c r="K15" s="28" t="n">
        <v>0</v>
      </c>
      <c r="L15" s="28" t="n"/>
      <c r="M15" s="28" t="n"/>
      <c r="N15" s="28" t="n"/>
    </row>
    <row customHeight="1" ht="30" r="16" spans="1:14">
      <c r="A16" s="26" t="s">
        <v>19</v>
      </c>
      <c r="B16" s="26" t="s">
        <v>36</v>
      </c>
      <c r="C16" s="28" t="s">
        <v>37</v>
      </c>
      <c r="D16" s="28" t="s">
        <v>22</v>
      </c>
      <c r="E16" s="28" t="n"/>
      <c r="F16" s="28" t="n"/>
      <c r="G16" s="28" t="n"/>
      <c r="H16" s="28" t="n"/>
      <c r="I16" s="28" t="n"/>
      <c r="J16" s="28" t="n"/>
      <c r="K16" s="28" t="n"/>
      <c r="L16" s="28" t="n"/>
      <c r="M16" s="28" t="n"/>
      <c r="N16" s="28" t="n"/>
    </row>
    <row customHeight="1" ht="30" r="17" spans="1:14">
      <c r="A17" s="26" t="s">
        <v>19</v>
      </c>
      <c r="B17" s="26" t="s">
        <v>36</v>
      </c>
      <c r="C17" s="28" t="s">
        <v>37</v>
      </c>
      <c r="D17" s="28" t="s">
        <v>23</v>
      </c>
      <c r="E17" s="28" t="n"/>
      <c r="F17" s="28" t="n"/>
      <c r="G17" s="28" t="n"/>
      <c r="H17" s="28" t="n"/>
      <c r="I17" s="28" t="n"/>
      <c r="J17" s="28" t="n"/>
      <c r="K17" s="28" t="n"/>
      <c r="L17" s="28" t="n"/>
      <c r="M17" s="28" t="n"/>
      <c r="N17" s="28" t="n"/>
    </row>
    <row r="18" spans="1:14">
      <c r="A18" s="26" t="s">
        <v>19</v>
      </c>
      <c r="B18" s="26" t="s">
        <v>38</v>
      </c>
      <c r="C18" s="28" t="s">
        <v>39</v>
      </c>
      <c r="D18" s="28" t="s">
        <v>22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</row>
    <row r="19" spans="1:14">
      <c r="A19" s="26" t="s">
        <v>19</v>
      </c>
      <c r="B19" s="26" t="s">
        <v>38</v>
      </c>
      <c r="C19" s="28" t="s">
        <v>39</v>
      </c>
      <c r="D19" s="28" t="s">
        <v>23</v>
      </c>
      <c r="E19" s="28" t="n">
        <v>0</v>
      </c>
      <c r="F19" s="28" t="n">
        <v>0</v>
      </c>
      <c r="G19" s="28" t="n">
        <v>0</v>
      </c>
      <c r="H19" s="28" t="n">
        <v>0</v>
      </c>
      <c r="I19" s="28" t="n">
        <v>0</v>
      </c>
      <c r="J19" s="28" t="n">
        <v>0</v>
      </c>
      <c r="K19" s="28" t="n">
        <v>0</v>
      </c>
      <c r="L19" s="28" t="n">
        <v>0</v>
      </c>
      <c r="M19" s="28" t="n">
        <v>0</v>
      </c>
      <c r="N19" s="28" t="n">
        <v>0</v>
      </c>
    </row>
    <row r="20" spans="1:14">
      <c r="A20" s="26" t="s">
        <v>19</v>
      </c>
      <c r="B20" s="26" t="s">
        <v>40</v>
      </c>
      <c r="C20" s="28" t="s">
        <v>41</v>
      </c>
      <c r="D20" s="28" t="s">
        <v>22</v>
      </c>
      <c r="E20" s="28" t="n">
        <v>0</v>
      </c>
      <c r="F20" s="28" t="n">
        <v>0</v>
      </c>
      <c r="G20" s="28" t="n">
        <v>0</v>
      </c>
      <c r="H20" s="28" t="n">
        <v>0</v>
      </c>
      <c r="I20" s="28" t="n">
        <v>0</v>
      </c>
      <c r="J20" s="28" t="n">
        <v>0</v>
      </c>
      <c r="K20" s="28" t="n">
        <v>0</v>
      </c>
      <c r="L20" s="28" t="n">
        <v>0</v>
      </c>
      <c r="M20" s="28" t="n">
        <v>0</v>
      </c>
      <c r="N20" s="28" t="n">
        <v>0</v>
      </c>
    </row>
    <row r="21" spans="1:14">
      <c r="A21" s="26" t="s">
        <v>19</v>
      </c>
      <c r="B21" s="26" t="s">
        <v>40</v>
      </c>
      <c r="C21" s="28" t="s">
        <v>41</v>
      </c>
      <c r="D21" s="28" t="s">
        <v>23</v>
      </c>
      <c r="E21" s="28" t="n">
        <v>0</v>
      </c>
      <c r="F21" s="28" t="n">
        <v>0</v>
      </c>
      <c r="G21" s="28" t="n">
        <v>0</v>
      </c>
      <c r="H21" s="28" t="n">
        <v>0</v>
      </c>
      <c r="I21" s="28" t="n">
        <v>0</v>
      </c>
      <c r="J21" s="28" t="n">
        <v>0</v>
      </c>
      <c r="K21" s="28" t="n">
        <v>0</v>
      </c>
      <c r="L21" s="28" t="n">
        <v>0</v>
      </c>
      <c r="M21" s="28" t="n">
        <v>0</v>
      </c>
      <c r="N21" s="28" t="n">
        <v>0</v>
      </c>
    </row>
    <row r="22" spans="1:14">
      <c r="A22" s="26" t="s">
        <v>19</v>
      </c>
      <c r="B22" s="26" t="s">
        <v>42</v>
      </c>
      <c r="C22" s="28" t="s">
        <v>43</v>
      </c>
      <c r="D22" s="28" t="s">
        <v>22</v>
      </c>
      <c r="E22" s="28" t="n"/>
      <c r="F22" s="28" t="n"/>
      <c r="G22" s="28" t="n"/>
      <c r="H22" s="28" t="n"/>
      <c r="I22" s="28" t="n"/>
      <c r="J22" s="28" t="n"/>
      <c r="K22" s="28" t="n"/>
      <c r="L22" s="28" t="n"/>
      <c r="M22" s="28" t="n"/>
      <c r="N22" s="28" t="n"/>
    </row>
    <row r="23" spans="1:14">
      <c r="A23" s="26" t="s">
        <v>19</v>
      </c>
      <c r="B23" s="26" t="s">
        <v>42</v>
      </c>
      <c r="C23" s="28" t="s">
        <v>43</v>
      </c>
      <c r="D23" s="28" t="s">
        <v>23</v>
      </c>
      <c r="E23" s="28" t="n"/>
      <c r="F23" s="28" t="n"/>
      <c r="G23" s="28" t="n"/>
      <c r="H23" s="28" t="n"/>
      <c r="I23" s="28" t="n"/>
      <c r="J23" s="28" t="n"/>
      <c r="K23" s="28" t="n"/>
      <c r="L23" s="28" t="n"/>
      <c r="M23" s="28" t="n"/>
      <c r="N23" s="28" t="n"/>
    </row>
    <row customHeight="1" ht="30" r="24" spans="1:14">
      <c r="A24" s="26" t="s">
        <v>19</v>
      </c>
      <c r="B24" s="26" t="s">
        <v>44</v>
      </c>
      <c r="C24" s="28" t="s">
        <v>45</v>
      </c>
      <c r="D24" s="28" t="s">
        <v>22</v>
      </c>
      <c r="E24" s="28" t="n">
        <v>0</v>
      </c>
      <c r="F24" s="28" t="n">
        <v>0</v>
      </c>
      <c r="G24" s="28" t="n">
        <v>0</v>
      </c>
      <c r="H24" s="28" t="n">
        <v>0</v>
      </c>
      <c r="I24" s="28" t="n">
        <v>0</v>
      </c>
      <c r="J24" s="28" t="n">
        <v>0</v>
      </c>
      <c r="K24" s="28" t="n">
        <v>0</v>
      </c>
      <c r="L24" s="28" t="n">
        <v>0</v>
      </c>
      <c r="M24" s="28" t="n">
        <v>0</v>
      </c>
      <c r="N24" s="28" t="n">
        <v>0</v>
      </c>
    </row>
    <row customHeight="1" ht="30" r="25" spans="1:14">
      <c r="A25" s="26" t="s">
        <v>19</v>
      </c>
      <c r="B25" s="26" t="s">
        <v>44</v>
      </c>
      <c r="C25" s="28" t="s">
        <v>45</v>
      </c>
      <c r="D25" s="28" t="s">
        <v>23</v>
      </c>
      <c r="E25" s="28" t="n">
        <v>0</v>
      </c>
      <c r="F25" s="28" t="n">
        <v>0</v>
      </c>
      <c r="G25" s="28" t="n">
        <v>0</v>
      </c>
      <c r="H25" s="28" t="n">
        <v>0</v>
      </c>
      <c r="I25" s="28" t="n">
        <v>0</v>
      </c>
      <c r="J25" s="28" t="n">
        <v>0</v>
      </c>
      <c r="K25" s="28" t="n">
        <v>0</v>
      </c>
      <c r="L25" s="28" t="n">
        <v>0</v>
      </c>
      <c r="M25" s="28" t="n">
        <v>0</v>
      </c>
      <c r="N25" s="28" t="n">
        <v>0</v>
      </c>
    </row>
    <row customHeight="1" ht="30" r="26" spans="1:14">
      <c r="A26" s="26" t="s">
        <v>19</v>
      </c>
      <c r="B26" s="26" t="s">
        <v>46</v>
      </c>
      <c r="C26" s="28" t="s">
        <v>47</v>
      </c>
      <c r="D26" s="28" t="s">
        <v>22</v>
      </c>
      <c r="E26" s="28" t="n">
        <v>0</v>
      </c>
      <c r="F26" s="28" t="n">
        <v>0</v>
      </c>
      <c r="G26" s="28" t="n">
        <v>0</v>
      </c>
      <c r="H26" s="28" t="n"/>
      <c r="I26" s="28" t="n"/>
      <c r="J26" s="28" t="n"/>
      <c r="K26" s="28" t="n"/>
      <c r="L26" s="28" t="n"/>
      <c r="M26" s="28" t="n"/>
      <c r="N26" s="28" t="n"/>
    </row>
    <row customHeight="1" ht="30" r="27" spans="1:14">
      <c r="A27" s="26" t="s">
        <v>19</v>
      </c>
      <c r="B27" s="26" t="s">
        <v>46</v>
      </c>
      <c r="C27" s="28" t="s">
        <v>47</v>
      </c>
      <c r="D27" s="28" t="s">
        <v>23</v>
      </c>
      <c r="E27" s="28" t="n">
        <v>0</v>
      </c>
      <c r="F27" s="28" t="n">
        <v>0</v>
      </c>
      <c r="G27" s="28" t="n">
        <v>0</v>
      </c>
      <c r="H27" s="28" t="n"/>
      <c r="I27" s="28" t="n"/>
      <c r="J27" s="28" t="n"/>
      <c r="K27" s="28" t="n"/>
      <c r="L27" s="28" t="n"/>
      <c r="M27" s="28" t="n"/>
      <c r="N27" s="28" t="n"/>
    </row>
    <row customHeight="1" ht="30" r="28" spans="1:14">
      <c r="A28" s="26" t="s">
        <v>19</v>
      </c>
      <c r="B28" s="26" t="s">
        <v>48</v>
      </c>
      <c r="C28" s="28" t="s">
        <v>49</v>
      </c>
      <c r="D28" s="28" t="s">
        <v>22</v>
      </c>
      <c r="E28" s="28" t="n"/>
      <c r="F28" s="28" t="n"/>
      <c r="G28" s="28" t="n"/>
      <c r="H28" s="28" t="n"/>
      <c r="I28" s="28" t="n"/>
      <c r="J28" s="28" t="n"/>
      <c r="K28" s="28" t="n"/>
      <c r="L28" s="28" t="n"/>
      <c r="M28" s="28" t="n"/>
      <c r="N28" s="28" t="n"/>
    </row>
    <row customHeight="1" ht="30" r="29" spans="1:14">
      <c r="A29" s="26" t="s">
        <v>19</v>
      </c>
      <c r="B29" s="26" t="s">
        <v>48</v>
      </c>
      <c r="C29" s="28" t="s">
        <v>49</v>
      </c>
      <c r="D29" s="28" t="s">
        <v>23</v>
      </c>
      <c r="E29" s="28" t="n"/>
      <c r="F29" s="28" t="n"/>
      <c r="G29" s="28" t="n"/>
      <c r="H29" s="28" t="n"/>
      <c r="I29" s="28" t="n"/>
      <c r="J29" s="28" t="n"/>
      <c r="K29" s="28" t="n"/>
      <c r="L29" s="28" t="n"/>
      <c r="M29" s="28" t="n"/>
      <c r="N29" s="28" t="n"/>
    </row>
    <row customHeight="1" ht="45" r="30" spans="1:14">
      <c r="A30" s="26" t="s">
        <v>19</v>
      </c>
      <c r="B30" s="26" t="s">
        <v>50</v>
      </c>
      <c r="C30" s="28" t="s">
        <v>51</v>
      </c>
      <c r="D30" s="28" t="s">
        <v>22</v>
      </c>
      <c r="E30" s="28" t="n">
        <v>0</v>
      </c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</row>
    <row customHeight="1" ht="45" r="31" spans="1:14">
      <c r="A31" s="26" t="s">
        <v>19</v>
      </c>
      <c r="B31" s="26" t="s">
        <v>50</v>
      </c>
      <c r="C31" s="28" t="s">
        <v>51</v>
      </c>
      <c r="D31" s="28" t="s">
        <v>23</v>
      </c>
      <c r="E31" s="28" t="n">
        <v>0</v>
      </c>
      <c r="F31" s="28" t="n"/>
      <c r="G31" s="28" t="n"/>
      <c r="H31" s="28" t="n"/>
      <c r="I31" s="28" t="n"/>
      <c r="J31" s="28" t="n"/>
      <c r="K31" s="28" t="n"/>
      <c r="L31" s="28" t="n"/>
      <c r="M31" s="28" t="n"/>
      <c r="N31" s="28" t="n"/>
    </row>
    <row customHeight="1" ht="30" r="32" spans="1:14">
      <c r="A32" s="26" t="s">
        <v>19</v>
      </c>
      <c r="B32" s="26" t="s">
        <v>52</v>
      </c>
      <c r="C32" s="28" t="s">
        <v>53</v>
      </c>
      <c r="D32" s="28" t="s">
        <v>22</v>
      </c>
      <c r="E32" s="28" t="n">
        <v>0</v>
      </c>
      <c r="F32" s="28" t="n">
        <v>0</v>
      </c>
      <c r="G32" s="28" t="n">
        <v>0</v>
      </c>
      <c r="H32" s="28" t="n"/>
      <c r="I32" s="28" t="n"/>
      <c r="J32" s="28" t="n"/>
      <c r="K32" s="28" t="n"/>
      <c r="L32" s="28" t="n"/>
      <c r="M32" s="28" t="n"/>
      <c r="N32" s="28" t="n"/>
    </row>
    <row customHeight="1" ht="30" r="33" spans="1:14">
      <c r="A33" s="26" t="s">
        <v>19</v>
      </c>
      <c r="B33" s="26" t="s">
        <v>52</v>
      </c>
      <c r="C33" s="28" t="s">
        <v>53</v>
      </c>
      <c r="D33" s="28" t="s">
        <v>23</v>
      </c>
      <c r="E33" s="28" t="n">
        <v>0</v>
      </c>
      <c r="F33" s="28" t="n">
        <v>0</v>
      </c>
      <c r="G33" s="28" t="n">
        <v>0</v>
      </c>
      <c r="H33" s="28" t="n"/>
      <c r="I33" s="28" t="n"/>
      <c r="J33" s="28" t="n"/>
      <c r="K33" s="28" t="n"/>
      <c r="L33" s="28" t="n"/>
      <c r="M33" s="28" t="n"/>
      <c r="N33" s="28" t="n"/>
    </row>
    <row customHeight="1" ht="45" r="34" spans="1:14">
      <c r="A34" s="26" t="s">
        <v>19</v>
      </c>
      <c r="B34" s="26" t="s">
        <v>54</v>
      </c>
      <c r="C34" s="28" t="s">
        <v>55</v>
      </c>
      <c r="D34" s="28" t="s">
        <v>22</v>
      </c>
      <c r="E34" s="28" t="n">
        <v>0</v>
      </c>
      <c r="F34" s="28" t="n">
        <v>0</v>
      </c>
      <c r="G34" s="28" t="n">
        <v>0</v>
      </c>
      <c r="H34" s="28" t="n"/>
      <c r="I34" s="28" t="n"/>
      <c r="J34" s="28" t="n"/>
      <c r="K34" s="28" t="n"/>
      <c r="L34" s="28" t="n"/>
      <c r="M34" s="28" t="n"/>
      <c r="N34" s="28" t="n"/>
    </row>
    <row customHeight="1" ht="45" r="35" spans="1:14">
      <c r="A35" s="26" t="s">
        <v>19</v>
      </c>
      <c r="B35" s="26" t="s">
        <v>54</v>
      </c>
      <c r="C35" s="28" t="s">
        <v>55</v>
      </c>
      <c r="D35" s="28" t="s">
        <v>23</v>
      </c>
      <c r="E35" s="28" t="n">
        <v>0</v>
      </c>
      <c r="F35" s="28" t="n">
        <v>0</v>
      </c>
      <c r="G35" s="28" t="n">
        <v>0</v>
      </c>
      <c r="H35" s="28" t="n"/>
      <c r="I35" s="28" t="n"/>
      <c r="J35" s="28" t="n"/>
      <c r="K35" s="28" t="n"/>
      <c r="L35" s="28" t="n"/>
      <c r="M35" s="28" t="n"/>
      <c r="N35" s="28" t="n"/>
    </row>
    <row r="36" spans="1:14">
      <c r="A36" s="26" t="s">
        <v>19</v>
      </c>
      <c r="B36" s="26" t="s">
        <v>56</v>
      </c>
      <c r="C36" s="28" t="s">
        <v>57</v>
      </c>
      <c r="D36" s="28" t="s">
        <v>22</v>
      </c>
      <c r="E36" s="28" t="n">
        <v>0</v>
      </c>
      <c r="F36" s="28" t="n">
        <v>0</v>
      </c>
      <c r="G36" s="28" t="n">
        <v>0</v>
      </c>
      <c r="H36" s="28" t="n">
        <v>0</v>
      </c>
      <c r="I36" s="28" t="n">
        <v>0</v>
      </c>
      <c r="J36" s="28" t="n">
        <v>0</v>
      </c>
      <c r="K36" s="28" t="n">
        <v>0</v>
      </c>
      <c r="L36" s="28" t="n"/>
      <c r="M36" s="28" t="n"/>
      <c r="N36" s="28" t="n"/>
    </row>
    <row r="37" spans="1:14">
      <c r="A37" s="26" t="s">
        <v>19</v>
      </c>
      <c r="B37" s="26" t="s">
        <v>56</v>
      </c>
      <c r="C37" s="28" t="s">
        <v>57</v>
      </c>
      <c r="D37" s="28" t="s">
        <v>23</v>
      </c>
      <c r="E37" s="28" t="n">
        <v>0</v>
      </c>
      <c r="F37" s="28" t="n">
        <v>0</v>
      </c>
      <c r="G37" s="28" t="n">
        <v>0</v>
      </c>
      <c r="H37" s="28" t="n">
        <v>0</v>
      </c>
      <c r="I37" s="28" t="n">
        <v>0</v>
      </c>
      <c r="J37" s="28" t="n">
        <v>0</v>
      </c>
      <c r="K37" s="28" t="n">
        <v>0</v>
      </c>
      <c r="L37" s="28" t="n"/>
      <c r="M37" s="28" t="n"/>
      <c r="N37" s="28" t="n"/>
    </row>
    <row customHeight="1" ht="45" r="38" spans="1:14">
      <c r="A38" s="26" t="s">
        <v>19</v>
      </c>
      <c r="B38" s="26" t="s">
        <v>58</v>
      </c>
      <c r="C38" s="28" t="s">
        <v>59</v>
      </c>
      <c r="D38" s="28" t="s">
        <v>22</v>
      </c>
      <c r="E38" s="28" t="n">
        <v>535816.0185896</v>
      </c>
      <c r="F38" s="28" t="n">
        <v>0</v>
      </c>
      <c r="G38" s="28" t="n">
        <v>0</v>
      </c>
      <c r="H38" s="28" t="n">
        <v>0</v>
      </c>
      <c r="I38" s="28" t="n">
        <v>0</v>
      </c>
      <c r="J38" s="28" t="n">
        <v>0</v>
      </c>
      <c r="K38" s="28" t="n">
        <v>0</v>
      </c>
      <c r="L38" s="28" t="n">
        <v>0</v>
      </c>
      <c r="M38" s="28" t="n">
        <v>0</v>
      </c>
      <c r="N38" s="28" t="n">
        <v>0</v>
      </c>
    </row>
    <row customHeight="1" ht="45" r="39" spans="1:14">
      <c r="A39" s="26" t="s">
        <v>19</v>
      </c>
      <c r="B39" s="26" t="s">
        <v>58</v>
      </c>
      <c r="C39" s="28" t="s">
        <v>59</v>
      </c>
      <c r="D39" s="28" t="s">
        <v>23</v>
      </c>
      <c r="E39" s="28" t="n">
        <v>0</v>
      </c>
      <c r="F39" s="28" t="n">
        <v>0</v>
      </c>
      <c r="G39" s="28" t="n">
        <v>0</v>
      </c>
      <c r="H39" s="28" t="n">
        <v>0</v>
      </c>
      <c r="I39" s="28" t="n">
        <v>0</v>
      </c>
      <c r="J39" s="28" t="n">
        <v>0</v>
      </c>
      <c r="K39" s="28" t="n">
        <v>0</v>
      </c>
      <c r="L39" s="28" t="n">
        <v>0</v>
      </c>
      <c r="M39" s="28" t="n">
        <v>0</v>
      </c>
      <c r="N39" s="28" t="n">
        <v>0</v>
      </c>
    </row>
    <row customHeight="1" ht="45" r="40" spans="1:14">
      <c r="A40" s="26" t="s">
        <v>19</v>
      </c>
      <c r="B40" s="26" t="s">
        <v>60</v>
      </c>
      <c r="C40" s="28" t="s">
        <v>61</v>
      </c>
      <c r="D40" s="28" t="s">
        <v>22</v>
      </c>
      <c r="E40" s="28" t="n">
        <v>19100</v>
      </c>
      <c r="F40" s="28" t="n">
        <v>36570</v>
      </c>
      <c r="G40" s="28" t="n">
        <v>0</v>
      </c>
      <c r="H40" s="28" t="n">
        <v>0</v>
      </c>
      <c r="I40" s="28" t="n">
        <v>0</v>
      </c>
      <c r="J40" s="28" t="n">
        <v>0</v>
      </c>
      <c r="K40" s="28" t="n">
        <v>0</v>
      </c>
      <c r="L40" s="28" t="n">
        <v>0</v>
      </c>
      <c r="M40" s="28" t="n">
        <v>0</v>
      </c>
      <c r="N40" s="28" t="n">
        <v>0</v>
      </c>
    </row>
    <row customHeight="1" ht="45" r="41" spans="1:14">
      <c r="A41" s="26" t="s">
        <v>19</v>
      </c>
      <c r="B41" s="26" t="s">
        <v>60</v>
      </c>
      <c r="C41" s="28" t="s">
        <v>61</v>
      </c>
      <c r="D41" s="28" t="s">
        <v>23</v>
      </c>
      <c r="E41" s="28" t="n">
        <v>0</v>
      </c>
      <c r="F41" s="28" t="n">
        <v>0</v>
      </c>
      <c r="G41" s="28" t="n">
        <v>0</v>
      </c>
      <c r="H41" s="28" t="n">
        <v>0</v>
      </c>
      <c r="I41" s="28" t="n">
        <v>0</v>
      </c>
      <c r="J41" s="28" t="n">
        <v>0</v>
      </c>
      <c r="K41" s="28" t="n">
        <v>0</v>
      </c>
      <c r="L41" s="28" t="n">
        <v>0</v>
      </c>
      <c r="M41" s="28" t="n">
        <v>0</v>
      </c>
      <c r="N41" s="28" t="n">
        <v>0</v>
      </c>
    </row>
    <row customHeight="1" ht="45" r="42" spans="1:14">
      <c r="A42" s="26" t="s">
        <v>19</v>
      </c>
      <c r="B42" s="26" t="s">
        <v>62</v>
      </c>
      <c r="C42" s="28" t="s">
        <v>63</v>
      </c>
      <c r="D42" s="28" t="s">
        <v>22</v>
      </c>
      <c r="E42" s="28" t="n"/>
      <c r="F42" s="28" t="n"/>
      <c r="G42" s="28" t="n"/>
      <c r="H42" s="28" t="n"/>
      <c r="I42" s="28" t="n"/>
      <c r="J42" s="28" t="n"/>
      <c r="K42" s="28" t="n"/>
      <c r="L42" s="28" t="n">
        <v>497000</v>
      </c>
      <c r="M42" s="28" t="n">
        <v>0</v>
      </c>
      <c r="N42" s="28" t="n">
        <v>0</v>
      </c>
    </row>
    <row customHeight="1" ht="45" r="43" spans="1:14">
      <c r="A43" s="26" t="s">
        <v>19</v>
      </c>
      <c r="B43" s="26" t="s">
        <v>62</v>
      </c>
      <c r="C43" s="28" t="s">
        <v>63</v>
      </c>
      <c r="D43" s="28" t="s">
        <v>23</v>
      </c>
      <c r="E43" s="28" t="n"/>
      <c r="F43" s="28" t="n"/>
      <c r="G43" s="28" t="n"/>
      <c r="H43" s="28" t="n"/>
      <c r="I43" s="28" t="n"/>
      <c r="J43" s="28" t="n"/>
      <c r="K43" s="28" t="n"/>
      <c r="L43" s="28" t="n">
        <v>0</v>
      </c>
      <c r="M43" s="28" t="n">
        <v>0</v>
      </c>
      <c r="N43" s="28" t="n">
        <v>0</v>
      </c>
    </row>
    <row customHeight="1" ht="45" r="44" spans="1:14">
      <c r="A44" s="26" t="s">
        <v>19</v>
      </c>
      <c r="B44" s="26" t="s">
        <v>64</v>
      </c>
      <c r="C44" s="28" t="s">
        <v>65</v>
      </c>
      <c r="D44" s="28" t="s">
        <v>22</v>
      </c>
      <c r="E44" s="29" t="n"/>
      <c r="F44" s="29" t="n"/>
      <c r="G44" s="29" t="n"/>
      <c r="H44" s="29" t="n"/>
      <c r="I44" s="29" t="n"/>
      <c r="J44" s="29" t="n">
        <v>443432.21</v>
      </c>
      <c r="K44" s="29" t="n">
        <v>0</v>
      </c>
      <c r="L44" s="29" t="n">
        <v>0</v>
      </c>
      <c r="M44" s="29" t="n">
        <v>0</v>
      </c>
      <c r="N44" s="29" t="n">
        <v>0</v>
      </c>
    </row>
    <row customHeight="1" ht="45" r="45" spans="1:14">
      <c r="A45" s="26" t="s">
        <v>66</v>
      </c>
      <c r="B45" s="26" t="s">
        <v>67</v>
      </c>
      <c r="C45" s="28" t="s">
        <v>68</v>
      </c>
    </row>
    <row customHeight="1" ht="45" r="46" spans="1:14">
      <c r="A46" s="26" t="s">
        <v>19</v>
      </c>
      <c r="B46" s="26" t="s">
        <v>64</v>
      </c>
      <c r="C46" s="28" t="s">
        <v>65</v>
      </c>
      <c r="D46" s="28" t="s">
        <v>23</v>
      </c>
      <c r="E46" s="29" t="n"/>
      <c r="F46" s="29" t="n"/>
      <c r="G46" s="29" t="n"/>
      <c r="H46" s="29" t="n"/>
      <c r="I46" s="29" t="n"/>
      <c r="J46" s="29" t="n">
        <v>16450</v>
      </c>
      <c r="K46" s="29" t="n">
        <v>0</v>
      </c>
      <c r="L46" s="29" t="n">
        <v>0</v>
      </c>
      <c r="M46" s="29" t="n">
        <v>0</v>
      </c>
      <c r="N46" s="29" t="n">
        <v>0</v>
      </c>
    </row>
    <row customHeight="1" ht="45" r="47" spans="1:14">
      <c r="A47" s="26" t="s">
        <v>66</v>
      </c>
      <c r="B47" s="26" t="s">
        <v>67</v>
      </c>
      <c r="C47" s="28" t="s">
        <v>68</v>
      </c>
    </row>
    <row r="48" spans="1:14">
      <c r="A48" s="26" t="s">
        <v>19</v>
      </c>
      <c r="B48" s="26" t="s">
        <v>69</v>
      </c>
      <c r="C48" s="28" t="s">
        <v>70</v>
      </c>
      <c r="D48" s="28" t="s">
        <v>22</v>
      </c>
      <c r="E48" s="28" t="n">
        <v>0</v>
      </c>
      <c r="F48" s="28" t="n">
        <v>0</v>
      </c>
      <c r="G48" s="28" t="n">
        <v>0</v>
      </c>
      <c r="H48" s="28" t="n">
        <v>0</v>
      </c>
      <c r="I48" s="28" t="n">
        <v>0</v>
      </c>
      <c r="J48" s="28" t="n">
        <v>0</v>
      </c>
      <c r="K48" s="28" t="n">
        <v>0</v>
      </c>
      <c r="L48" s="28" t="n">
        <v>0</v>
      </c>
      <c r="M48" s="28" t="n">
        <v>0</v>
      </c>
      <c r="N48" s="28" t="n">
        <v>0</v>
      </c>
    </row>
    <row r="49" spans="1:14">
      <c r="A49" s="26" t="s">
        <v>19</v>
      </c>
      <c r="B49" s="26" t="s">
        <v>69</v>
      </c>
      <c r="C49" s="28" t="s">
        <v>70</v>
      </c>
      <c r="D49" s="28" t="s">
        <v>23</v>
      </c>
      <c r="E49" s="28" t="n">
        <v>0</v>
      </c>
      <c r="F49" s="28" t="n">
        <v>0</v>
      </c>
      <c r="G49" s="28" t="n">
        <v>0</v>
      </c>
      <c r="H49" s="28" t="n">
        <v>0</v>
      </c>
      <c r="I49" s="28" t="n">
        <v>0</v>
      </c>
      <c r="J49" s="28" t="n">
        <v>0</v>
      </c>
      <c r="K49" s="28" t="n">
        <v>0</v>
      </c>
      <c r="L49" s="28" t="n">
        <v>0</v>
      </c>
      <c r="M49" s="28" t="n">
        <v>0</v>
      </c>
      <c r="N49" s="28" t="n">
        <v>0</v>
      </c>
    </row>
    <row customHeight="1" ht="45" r="50" spans="1:14">
      <c r="A50" s="26" t="s">
        <v>19</v>
      </c>
      <c r="B50" s="26" t="s">
        <v>71</v>
      </c>
      <c r="C50" s="28" t="s">
        <v>72</v>
      </c>
      <c r="D50" s="28" t="s">
        <v>22</v>
      </c>
      <c r="E50" s="29" t="n"/>
      <c r="F50" s="29" t="n"/>
      <c r="G50" s="29" t="n"/>
      <c r="H50" s="29" t="n"/>
      <c r="I50" s="29" t="n"/>
      <c r="J50" s="29" t="n"/>
      <c r="K50" s="29" t="n"/>
      <c r="L50" s="29" t="n">
        <v>604310</v>
      </c>
      <c r="M50" s="29" t="n">
        <v>0</v>
      </c>
      <c r="N50" s="29" t="n">
        <v>0</v>
      </c>
    </row>
    <row customHeight="1" ht="45" r="51" spans="1:14">
      <c r="A51" s="26" t="s">
        <v>66</v>
      </c>
      <c r="B51" s="26" t="s">
        <v>73</v>
      </c>
      <c r="C51" s="28" t="s">
        <v>72</v>
      </c>
    </row>
    <row customHeight="1" ht="45" r="52" spans="1:14">
      <c r="A52" s="26" t="s">
        <v>19</v>
      </c>
      <c r="B52" s="26" t="s">
        <v>71</v>
      </c>
      <c r="C52" s="28" t="s">
        <v>72</v>
      </c>
      <c r="D52" s="28" t="s">
        <v>23</v>
      </c>
      <c r="E52" s="29" t="n"/>
      <c r="F52" s="29" t="n"/>
      <c r="G52" s="29" t="n"/>
      <c r="H52" s="29" t="n"/>
      <c r="I52" s="29" t="n"/>
      <c r="J52" s="29" t="n"/>
      <c r="K52" s="29" t="n"/>
      <c r="L52" s="29" t="n">
        <v>0</v>
      </c>
      <c r="M52" s="29" t="n">
        <v>0</v>
      </c>
      <c r="N52" s="29" t="n">
        <v>0</v>
      </c>
    </row>
    <row customHeight="1" ht="45" r="53" spans="1:14">
      <c r="A53" s="26" t="s">
        <v>66</v>
      </c>
      <c r="B53" s="26" t="s">
        <v>73</v>
      </c>
      <c r="C53" s="28" t="s">
        <v>72</v>
      </c>
    </row>
    <row customHeight="1" ht="53.25" r="54" spans="1:14">
      <c r="A54" s="26" t="s">
        <v>19</v>
      </c>
      <c r="B54" s="26" t="s">
        <v>74</v>
      </c>
      <c r="C54" s="28" t="s">
        <v>75</v>
      </c>
      <c r="D54" s="28" t="s">
        <v>22</v>
      </c>
      <c r="E54" s="29" t="n"/>
      <c r="F54" s="29" t="n"/>
      <c r="G54" s="29" t="n"/>
      <c r="H54" s="29" t="n"/>
      <c r="I54" s="29" t="n"/>
      <c r="J54" s="29" t="n">
        <v>441175.65</v>
      </c>
      <c r="K54" s="29" t="n">
        <v>0</v>
      </c>
      <c r="L54" s="29" t="n">
        <v>0</v>
      </c>
      <c r="M54" s="29" t="n">
        <v>0</v>
      </c>
      <c r="N54" s="29" t="n">
        <v>0</v>
      </c>
    </row>
    <row customHeight="1" ht="45" r="55" spans="1:14">
      <c r="A55" s="26" t="s">
        <v>66</v>
      </c>
      <c r="B55" s="26" t="s">
        <v>76</v>
      </c>
      <c r="C55" s="28" t="s">
        <v>75</v>
      </c>
    </row>
    <row customHeight="1" ht="45" r="56" spans="1:14">
      <c r="A56" s="26" t="s">
        <v>19</v>
      </c>
      <c r="B56" s="26" t="s">
        <v>74</v>
      </c>
      <c r="C56" s="28" t="s">
        <v>75</v>
      </c>
      <c r="D56" s="28" t="s">
        <v>23</v>
      </c>
      <c r="E56" s="29" t="n"/>
      <c r="F56" s="29" t="n"/>
      <c r="G56" s="29" t="n"/>
      <c r="H56" s="29" t="n"/>
      <c r="I56" s="29" t="n"/>
      <c r="J56" s="29" t="n">
        <v>16450</v>
      </c>
      <c r="K56" s="29" t="n">
        <v>0</v>
      </c>
      <c r="L56" s="29" t="n">
        <v>0</v>
      </c>
      <c r="M56" s="29" t="n">
        <v>0</v>
      </c>
      <c r="N56" s="29" t="n">
        <v>0</v>
      </c>
    </row>
    <row customHeight="1" ht="45" r="57" spans="1:14">
      <c r="A57" s="26" t="s">
        <v>66</v>
      </c>
      <c r="B57" s="26" t="s">
        <v>76</v>
      </c>
      <c r="C57" s="28" t="s">
        <v>75</v>
      </c>
    </row>
    <row customHeight="1" ht="45" r="58" spans="1:14">
      <c r="A58" s="26" t="s">
        <v>66</v>
      </c>
      <c r="B58" s="26" t="s">
        <v>77</v>
      </c>
      <c r="C58" s="28" t="s">
        <v>78</v>
      </c>
      <c r="D58" s="28" t="s">
        <v>22</v>
      </c>
      <c r="E58" s="28" t="n"/>
      <c r="F58" s="28" t="n"/>
      <c r="G58" s="28" t="n"/>
      <c r="H58" s="28" t="n">
        <v>0</v>
      </c>
      <c r="I58" s="28" t="n">
        <v>0</v>
      </c>
      <c r="J58" s="28" t="n">
        <v>0</v>
      </c>
      <c r="K58" s="28" t="n">
        <v>0</v>
      </c>
      <c r="L58" s="28" t="n">
        <v>0</v>
      </c>
      <c r="M58" s="28" t="n">
        <v>0</v>
      </c>
      <c r="N58" s="28" t="n">
        <v>0</v>
      </c>
    </row>
    <row customHeight="1" ht="45" r="59" spans="1:14">
      <c r="A59" s="26" t="s">
        <v>66</v>
      </c>
      <c r="B59" s="26" t="s">
        <v>77</v>
      </c>
      <c r="C59" s="28" t="s">
        <v>78</v>
      </c>
      <c r="D59" s="28" t="s">
        <v>23</v>
      </c>
      <c r="E59" s="28" t="n"/>
      <c r="F59" s="28" t="n"/>
      <c r="G59" s="28" t="n"/>
      <c r="H59" s="28" t="n">
        <v>971748</v>
      </c>
      <c r="I59" s="28" t="n">
        <v>0</v>
      </c>
      <c r="J59" s="28" t="n">
        <v>0</v>
      </c>
      <c r="K59" s="28" t="n">
        <v>0</v>
      </c>
      <c r="L59" s="28" t="n">
        <v>0</v>
      </c>
      <c r="M59" s="28" t="n">
        <v>0</v>
      </c>
      <c r="N59" s="28" t="n">
        <v>0</v>
      </c>
    </row>
    <row r="60" spans="1:14">
      <c r="A60" s="26" t="s">
        <v>66</v>
      </c>
      <c r="B60" s="26" t="s">
        <v>79</v>
      </c>
      <c r="C60" s="28" t="s">
        <v>80</v>
      </c>
      <c r="D60" s="28" t="s">
        <v>22</v>
      </c>
      <c r="E60" s="28" t="n"/>
      <c r="F60" s="28" t="n"/>
      <c r="G60" s="28" t="n"/>
      <c r="H60" s="28" t="n"/>
      <c r="I60" s="28" t="n"/>
      <c r="J60" s="28" t="n">
        <v>228710</v>
      </c>
      <c r="K60" s="28" t="n">
        <v>0</v>
      </c>
      <c r="L60" s="28" t="n">
        <v>0</v>
      </c>
      <c r="M60" s="28" t="n">
        <v>0</v>
      </c>
      <c r="N60" s="28" t="n">
        <v>0</v>
      </c>
    </row>
    <row r="61" spans="1:14">
      <c r="A61" s="26" t="s">
        <v>66</v>
      </c>
      <c r="B61" s="26" t="s">
        <v>79</v>
      </c>
      <c r="C61" s="28" t="s">
        <v>80</v>
      </c>
      <c r="D61" s="28" t="s">
        <v>23</v>
      </c>
      <c r="E61" s="28" t="n"/>
      <c r="F61" s="28" t="n"/>
      <c r="G61" s="28" t="n"/>
      <c r="H61" s="28" t="n"/>
      <c r="I61" s="28" t="n"/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</row>
    <row r="62" spans="1:14">
      <c r="A62" s="26" t="s">
        <v>66</v>
      </c>
      <c r="B62" s="26" t="s">
        <v>81</v>
      </c>
      <c r="C62" s="28" t="s">
        <v>82</v>
      </c>
      <c r="D62" s="28" t="s">
        <v>22</v>
      </c>
      <c r="E62" s="28" t="n"/>
      <c r="F62" s="28" t="n"/>
      <c r="G62" s="28" t="n"/>
      <c r="H62" s="28" t="n"/>
      <c r="I62" s="28" t="n"/>
      <c r="J62" s="31" t="n"/>
      <c r="K62" s="28" t="n">
        <v>228710</v>
      </c>
      <c r="L62" s="28" t="n">
        <v>0</v>
      </c>
      <c r="M62" s="28" t="n">
        <v>0</v>
      </c>
      <c r="N62" s="28" t="n">
        <v>0</v>
      </c>
    </row>
    <row r="63" spans="1:14">
      <c r="A63" s="26" t="s">
        <v>66</v>
      </c>
      <c r="B63" s="26" t="s">
        <v>81</v>
      </c>
      <c r="C63" s="28" t="s">
        <v>82</v>
      </c>
      <c r="D63" s="28" t="s">
        <v>23</v>
      </c>
      <c r="E63" s="28" t="n"/>
      <c r="F63" s="28" t="n"/>
      <c r="G63" s="28" t="n"/>
      <c r="H63" s="28" t="n"/>
      <c r="I63" s="28" t="n"/>
      <c r="J63" s="28" t="n"/>
      <c r="K63" s="28" t="n">
        <v>0</v>
      </c>
      <c r="L63" s="28" t="n">
        <v>0</v>
      </c>
      <c r="M63" s="28" t="n">
        <v>0</v>
      </c>
      <c r="N63" s="28" t="n">
        <v>0</v>
      </c>
    </row>
    <row r="64" spans="1:14">
      <c r="A64" s="26" t="s">
        <v>66</v>
      </c>
      <c r="B64" s="26" t="s">
        <v>83</v>
      </c>
      <c r="C64" s="28" t="s">
        <v>84</v>
      </c>
      <c r="D64" s="28" t="s">
        <v>22</v>
      </c>
      <c r="E64" s="28" t="n"/>
      <c r="F64" s="28" t="n"/>
      <c r="G64" s="28" t="n"/>
      <c r="H64" s="28" t="n"/>
      <c r="I64" s="28" t="n"/>
      <c r="J64" s="28" t="n">
        <v>218135.25</v>
      </c>
      <c r="K64" s="28" t="n">
        <v>0</v>
      </c>
      <c r="L64" s="28" t="n">
        <v>0</v>
      </c>
      <c r="M64" s="28" t="n">
        <v>0</v>
      </c>
      <c r="N64" s="28" t="n">
        <v>0</v>
      </c>
    </row>
    <row r="65" spans="1:14">
      <c r="A65" s="26" t="s">
        <v>66</v>
      </c>
      <c r="B65" s="26" t="s">
        <v>83</v>
      </c>
      <c r="C65" s="28" t="s">
        <v>84</v>
      </c>
      <c r="D65" s="28" t="s">
        <v>23</v>
      </c>
      <c r="E65" s="28" t="n"/>
      <c r="F65" s="28" t="n"/>
      <c r="G65" s="28" t="n"/>
      <c r="H65" s="28" t="n"/>
      <c r="I65" s="28" t="n"/>
      <c r="J65" s="28" t="n">
        <v>14480</v>
      </c>
      <c r="K65" s="28" t="n">
        <v>0</v>
      </c>
      <c r="L65" s="28" t="n">
        <v>0</v>
      </c>
      <c r="M65" s="28" t="n">
        <v>0</v>
      </c>
      <c r="N65" s="28" t="n">
        <v>0</v>
      </c>
    </row>
    <row customHeight="1" ht="30" r="66" spans="1:14">
      <c r="A66" s="26" t="s">
        <v>66</v>
      </c>
      <c r="B66" s="26" t="s">
        <v>85</v>
      </c>
      <c r="C66" s="28" t="s">
        <v>86</v>
      </c>
      <c r="D66" s="28" t="s">
        <v>22</v>
      </c>
      <c r="E66" s="28" t="n"/>
      <c r="F66" s="28" t="n"/>
      <c r="G66" s="28" t="n"/>
      <c r="H66" s="28" t="n"/>
      <c r="I66" s="28" t="n"/>
      <c r="J66" s="28" t="n">
        <v>192227.85</v>
      </c>
      <c r="K66" s="28" t="n">
        <v>0</v>
      </c>
      <c r="L66" s="28" t="n">
        <v>0</v>
      </c>
      <c r="M66" s="28" t="n">
        <v>0</v>
      </c>
      <c r="N66" s="28" t="n">
        <v>0</v>
      </c>
    </row>
    <row customHeight="1" ht="30" r="67" spans="1:14">
      <c r="A67" s="26" t="s">
        <v>66</v>
      </c>
      <c r="B67" s="26" t="s">
        <v>85</v>
      </c>
      <c r="C67" s="28" t="s">
        <v>86</v>
      </c>
      <c r="D67" s="28" t="s">
        <v>23</v>
      </c>
      <c r="E67" s="28" t="n"/>
      <c r="F67" s="28" t="n"/>
      <c r="G67" s="28" t="n"/>
      <c r="H67" s="28" t="n"/>
      <c r="I67" s="28" t="n"/>
      <c r="J67" s="28" t="n">
        <v>14983</v>
      </c>
      <c r="K67" s="28" t="n">
        <v>0</v>
      </c>
      <c r="L67" s="28" t="n">
        <v>0</v>
      </c>
      <c r="M67" s="28" t="n">
        <v>0</v>
      </c>
      <c r="N67" s="28" t="n">
        <v>0</v>
      </c>
    </row>
    <row customHeight="1" ht="30" r="68" spans="1:14">
      <c r="A68" s="26" t="s">
        <v>87</v>
      </c>
      <c r="B68" s="26" t="s">
        <v>88</v>
      </c>
      <c r="C68" s="28" t="s">
        <v>89</v>
      </c>
      <c r="D68" s="28" t="s">
        <v>22</v>
      </c>
      <c r="E68" s="28" t="n"/>
      <c r="F68" s="28" t="n"/>
      <c r="G68" s="28" t="n"/>
      <c r="H68" s="28" t="n"/>
      <c r="I68" s="28" t="n"/>
      <c r="J68" s="28" t="n"/>
      <c r="K68" s="28" t="n">
        <v>44000</v>
      </c>
      <c r="L68" s="28" t="n">
        <v>0</v>
      </c>
      <c r="M68" s="28" t="n">
        <v>0</v>
      </c>
      <c r="N68" s="28" t="n">
        <v>0</v>
      </c>
    </row>
    <row customHeight="1" ht="30" r="69" spans="1:14">
      <c r="A69" s="26" t="s">
        <v>87</v>
      </c>
      <c r="B69" s="26" t="s">
        <v>88</v>
      </c>
      <c r="C69" s="28" t="s">
        <v>89</v>
      </c>
      <c r="D69" s="28" t="s">
        <v>23</v>
      </c>
      <c r="E69" s="28" t="n"/>
      <c r="F69" s="28" t="n"/>
      <c r="G69" s="28" t="n"/>
      <c r="H69" s="28" t="n"/>
      <c r="I69" s="28" t="n"/>
      <c r="J69" s="28" t="n"/>
      <c r="K69" s="28" t="n">
        <v>0</v>
      </c>
      <c r="L69" s="28" t="n">
        <v>0</v>
      </c>
      <c r="M69" s="28" t="n">
        <v>0</v>
      </c>
      <c r="N69" s="28" t="n">
        <v>0</v>
      </c>
    </row>
  </sheetData>
  <autoFilter ref="A1:N69"/>
  <mergeCells count="66">
    <mergeCell ref="H50:H51"/>
    <mergeCell ref="E52:E53"/>
    <mergeCell ref="F52:F53"/>
    <mergeCell ref="G52:G53"/>
    <mergeCell ref="H52:H53"/>
    <mergeCell ref="D50:D51"/>
    <mergeCell ref="D52:D53"/>
    <mergeCell ref="E50:E51"/>
    <mergeCell ref="F50:F51"/>
    <mergeCell ref="G50:G51"/>
    <mergeCell ref="N52:N53"/>
    <mergeCell ref="I50:I51"/>
    <mergeCell ref="J50:J51"/>
    <mergeCell ref="K50:K51"/>
    <mergeCell ref="L50:L51"/>
    <mergeCell ref="M50:M51"/>
    <mergeCell ref="N50:N51"/>
    <mergeCell ref="I52:I53"/>
    <mergeCell ref="J52:J53"/>
    <mergeCell ref="K52:K53"/>
    <mergeCell ref="L52:L53"/>
    <mergeCell ref="M52:M53"/>
    <mergeCell ref="H54:H55"/>
    <mergeCell ref="H56:H57"/>
    <mergeCell ref="E56:E57"/>
    <mergeCell ref="F56:F57"/>
    <mergeCell ref="G56:G57"/>
    <mergeCell ref="D54:D55"/>
    <mergeCell ref="D56:D57"/>
    <mergeCell ref="E54:E55"/>
    <mergeCell ref="F54:F55"/>
    <mergeCell ref="G54:G55"/>
    <mergeCell ref="N56:N57"/>
    <mergeCell ref="I54:I55"/>
    <mergeCell ref="J54:J55"/>
    <mergeCell ref="K54:K55"/>
    <mergeCell ref="L54:L55"/>
    <mergeCell ref="M54:M55"/>
    <mergeCell ref="N54:N55"/>
    <mergeCell ref="I56:I57"/>
    <mergeCell ref="J56:J57"/>
    <mergeCell ref="K56:K57"/>
    <mergeCell ref="L56:L57"/>
    <mergeCell ref="M56:M57"/>
    <mergeCell ref="D46:D47"/>
    <mergeCell ref="L46:L47"/>
    <mergeCell ref="M46:M47"/>
    <mergeCell ref="N46:N47"/>
    <mergeCell ref="L44:L45"/>
    <mergeCell ref="M44:M45"/>
    <mergeCell ref="N44:N45"/>
    <mergeCell ref="E46:E47"/>
    <mergeCell ref="F46:F47"/>
    <mergeCell ref="G46:G47"/>
    <mergeCell ref="D44:D45"/>
    <mergeCell ref="E44:E45"/>
    <mergeCell ref="F44:F45"/>
    <mergeCell ref="G44:G45"/>
    <mergeCell ref="H44:H45"/>
    <mergeCell ref="J44:J45"/>
    <mergeCell ref="K44:K45"/>
    <mergeCell ref="H46:H47"/>
    <mergeCell ref="I46:I47"/>
    <mergeCell ref="J46:J47"/>
    <mergeCell ref="K46:K47"/>
    <mergeCell ref="I44:I45"/>
  </mergeCells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User</dc:creator>
  <dc:language xmlns:dc="http://purl.org/dc/elements/1.1/">ru-RU</dc:language>
  <dcterms:created xmlns:dcterms="http://purl.org/dc/terms/" xmlns:xsi="http://www.w3.org/2001/XMLSchema-instance" xsi:type="dcterms:W3CDTF">2016-08-03T03:51:03Z</dcterms:created>
  <dcterms:modified xmlns:dcterms="http://purl.org/dc/terms/" xmlns:xsi="http://www.w3.org/2001/XMLSchema-instance" xsi:type="dcterms:W3CDTF">2024-08-09T10:56:00Z</dcterms:modified>
  <cp:lastModifiedBy>Savbanova</cp:lastModifiedBy>
  <cp:revision>3</cp:revision>
  <cp:lastPrinted>2024-04-24T12:44:34Z</cp:lastPrinted>
</cp:coreProperties>
</file>